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share\Desktop\"/>
    </mc:Choice>
  </mc:AlternateContent>
  <bookViews>
    <workbookView xWindow="9450" yWindow="-30" windowWidth="15750" windowHeight="11025" activeTab="1"/>
  </bookViews>
  <sheets>
    <sheet name="2022총괄" sheetId="3" r:id="rId1"/>
    <sheet name="세출" sheetId="2" r:id="rId2"/>
  </sheets>
  <calcPr calcId="162913"/>
</workbook>
</file>

<file path=xl/calcChain.xml><?xml version="1.0" encoding="utf-8"?>
<calcChain xmlns="http://schemas.openxmlformats.org/spreadsheetml/2006/main">
  <c r="L8" i="2" l="1"/>
  <c r="N35" i="2" l="1"/>
  <c r="N43" i="2" l="1"/>
  <c r="N44" i="2"/>
  <c r="E8" i="2" l="1"/>
  <c r="E22" i="2"/>
  <c r="D22" i="2"/>
  <c r="L19" i="3" l="1"/>
  <c r="K19" i="3"/>
  <c r="E19" i="3"/>
  <c r="D19" i="3"/>
  <c r="M22" i="3"/>
  <c r="F22" i="3"/>
  <c r="M20" i="3"/>
  <c r="F20" i="3"/>
  <c r="L15" i="3"/>
  <c r="E8" i="3"/>
  <c r="D8" i="3"/>
  <c r="F9" i="3"/>
  <c r="F13" i="3"/>
  <c r="M21" i="3"/>
  <c r="F21" i="3"/>
  <c r="M18" i="3"/>
  <c r="F18" i="3"/>
  <c r="M17" i="3"/>
  <c r="F17" i="3"/>
  <c r="M16" i="3"/>
  <c r="F16" i="3"/>
  <c r="K15" i="3"/>
  <c r="E15" i="3"/>
  <c r="D15" i="3"/>
  <c r="M13" i="3"/>
  <c r="M11" i="3"/>
  <c r="M9" i="3"/>
  <c r="L8" i="3"/>
  <c r="K8" i="3"/>
  <c r="M19" i="3" l="1"/>
  <c r="F8" i="3"/>
  <c r="F19" i="3"/>
  <c r="M15" i="3"/>
  <c r="L7" i="3"/>
  <c r="F15" i="3"/>
  <c r="E7" i="3"/>
  <c r="D7" i="3"/>
  <c r="M8" i="3"/>
  <c r="K7" i="3"/>
  <c r="F7" i="3" l="1"/>
  <c r="M7" i="3"/>
  <c r="E15" i="2" l="1"/>
  <c r="E7" i="2" s="1"/>
  <c r="D15" i="2"/>
  <c r="N48" i="2" l="1"/>
  <c r="N49" i="2"/>
  <c r="N42" i="2"/>
  <c r="N34" i="2" l="1"/>
  <c r="N33" i="2"/>
  <c r="F25" i="2" l="1"/>
  <c r="F27" i="2"/>
  <c r="F23" i="2"/>
  <c r="F22" i="2" l="1"/>
  <c r="L28" i="2"/>
  <c r="F20" i="2"/>
  <c r="F18" i="2"/>
  <c r="M8" i="2" l="1"/>
  <c r="F9" i="2" l="1"/>
  <c r="N21" i="2"/>
  <c r="N45" i="2"/>
  <c r="N31" i="2"/>
  <c r="N32" i="2"/>
  <c r="N36" i="2"/>
  <c r="M28" i="2"/>
  <c r="M46" i="2"/>
  <c r="N47" i="2"/>
  <c r="N30" i="2"/>
  <c r="N37" i="2"/>
  <c r="N38" i="2"/>
  <c r="N39" i="2"/>
  <c r="N40" i="2"/>
  <c r="N41" i="2"/>
  <c r="N29" i="2"/>
  <c r="N10" i="2"/>
  <c r="N11" i="2"/>
  <c r="N12" i="2"/>
  <c r="N13" i="2"/>
  <c r="N14" i="2"/>
  <c r="N15" i="2"/>
  <c r="N16" i="2"/>
  <c r="N17" i="2"/>
  <c r="N18" i="2"/>
  <c r="N19" i="2"/>
  <c r="N20" i="2"/>
  <c r="N22" i="2"/>
  <c r="N23" i="2"/>
  <c r="N24" i="2"/>
  <c r="N25" i="2"/>
  <c r="N26" i="2"/>
  <c r="N27" i="2"/>
  <c r="N9" i="2"/>
  <c r="L46" i="2"/>
  <c r="F16" i="2"/>
  <c r="F15" i="2" s="1"/>
  <c r="F13" i="2"/>
  <c r="F11" i="2"/>
  <c r="N8" i="2"/>
  <c r="D8" i="2"/>
  <c r="D7" i="2" s="1"/>
  <c r="N46" i="2" l="1"/>
  <c r="M7" i="2"/>
  <c r="L7" i="2"/>
  <c r="N28" i="2"/>
  <c r="F8" i="2"/>
  <c r="F7" i="2" s="1"/>
  <c r="N7" i="2" l="1"/>
</calcChain>
</file>

<file path=xl/sharedStrings.xml><?xml version="1.0" encoding="utf-8"?>
<sst xmlns="http://schemas.openxmlformats.org/spreadsheetml/2006/main" count="151" uniqueCount="106">
  <si>
    <t>세 입</t>
  </si>
  <si>
    <t>세 출</t>
  </si>
  <si>
    <t>구분</t>
  </si>
  <si>
    <t>관</t>
  </si>
  <si>
    <t>항</t>
  </si>
  <si>
    <t>목</t>
  </si>
  <si>
    <t>예산액</t>
  </si>
  <si>
    <t>지출액</t>
  </si>
  <si>
    <t>잔액</t>
  </si>
  <si>
    <t>액수</t>
  </si>
  <si>
    <t>인건비</t>
  </si>
  <si>
    <t>기본급</t>
  </si>
  <si>
    <t>운영비</t>
  </si>
  <si>
    <t>사업비</t>
  </si>
  <si>
    <t>지원사업비</t>
  </si>
  <si>
    <t>증감(A-B)</t>
  </si>
  <si>
    <t>Ⅲ. 지원금</t>
    <phoneticPr fontId="1" type="noConversion"/>
  </si>
  <si>
    <t>(단위 : 원)</t>
    <phoneticPr fontId="1" type="noConversion"/>
  </si>
  <si>
    <t>관</t>
    <phoneticPr fontId="1" type="noConversion"/>
  </si>
  <si>
    <t>항</t>
    <phoneticPr fontId="1" type="noConversion"/>
  </si>
  <si>
    <t>목</t>
    <phoneticPr fontId="1" type="noConversion"/>
  </si>
  <si>
    <t>비고</t>
    <phoneticPr fontId="1" type="noConversion"/>
  </si>
  <si>
    <t>세입금액 총합계</t>
    <phoneticPr fontId="1" type="noConversion"/>
  </si>
  <si>
    <t>세출금액 총합계</t>
    <phoneticPr fontId="1" type="noConversion"/>
  </si>
  <si>
    <t>Ⅰ. 운영비 합계</t>
    <phoneticPr fontId="1" type="noConversion"/>
  </si>
  <si>
    <t>Ⅰ. 운영비</t>
    <phoneticPr fontId="1" type="noConversion"/>
  </si>
  <si>
    <t>운영비 합계</t>
    <phoneticPr fontId="1" type="noConversion"/>
  </si>
  <si>
    <t>1. 인건비</t>
    <phoneticPr fontId="1" type="noConversion"/>
  </si>
  <si>
    <t>운영비</t>
    <phoneticPr fontId="1" type="noConversion"/>
  </si>
  <si>
    <t>2. 운영비</t>
    <phoneticPr fontId="1" type="noConversion"/>
  </si>
  <si>
    <t>3. 사업비</t>
    <phoneticPr fontId="1" type="noConversion"/>
  </si>
  <si>
    <t>Ⅱ. 기타보조금</t>
    <phoneticPr fontId="1" type="noConversion"/>
  </si>
  <si>
    <t>2. 코디네이터 인건비</t>
    <phoneticPr fontId="1" type="noConversion"/>
  </si>
  <si>
    <t>Ⅲ. 지원금</t>
    <phoneticPr fontId="1" type="noConversion"/>
  </si>
  <si>
    <t>사업비</t>
    <phoneticPr fontId="1" type="noConversion"/>
  </si>
  <si>
    <t>자원봉사활동홍보사업</t>
    <phoneticPr fontId="1" type="noConversion"/>
  </si>
  <si>
    <t>합계</t>
    <phoneticPr fontId="1" type="noConversion"/>
  </si>
  <si>
    <t>1. 자원봉사자보험료</t>
    <phoneticPr fontId="1" type="noConversion"/>
  </si>
  <si>
    <t>2. 코디네이터인건비</t>
    <phoneticPr fontId="1" type="noConversion"/>
  </si>
  <si>
    <t>코디네이터
인건비</t>
    <phoneticPr fontId="1" type="noConversion"/>
  </si>
  <si>
    <t>3. 인센티브</t>
    <phoneticPr fontId="1" type="noConversion"/>
  </si>
  <si>
    <t>합계</t>
    <phoneticPr fontId="1" type="noConversion"/>
  </si>
  <si>
    <t>홍천군자원봉사센터</t>
    <phoneticPr fontId="1" type="noConversion"/>
  </si>
  <si>
    <t>자원봉사자 
보험료지원</t>
    <phoneticPr fontId="1" type="noConversion"/>
  </si>
  <si>
    <t>자원봉사자 보험료</t>
    <phoneticPr fontId="1" type="noConversion"/>
  </si>
  <si>
    <t>사업비</t>
    <phoneticPr fontId="1" type="noConversion"/>
  </si>
  <si>
    <t>기본급</t>
    <phoneticPr fontId="1" type="noConversion"/>
  </si>
  <si>
    <t>퇴직적립금</t>
    <phoneticPr fontId="1" type="noConversion"/>
  </si>
  <si>
    <t>복지포인트</t>
    <phoneticPr fontId="1" type="noConversion"/>
  </si>
  <si>
    <t xml:space="preserve">  3. 인센티브지원</t>
    <phoneticPr fontId="1" type="noConversion"/>
  </si>
  <si>
    <t>사회보험부담비용</t>
    <phoneticPr fontId="1" type="noConversion"/>
  </si>
  <si>
    <t>상여금</t>
    <phoneticPr fontId="1" type="noConversion"/>
  </si>
  <si>
    <t>수당</t>
    <phoneticPr fontId="1" type="noConversion"/>
  </si>
  <si>
    <t>퇴직적립금</t>
    <phoneticPr fontId="1" type="noConversion"/>
  </si>
  <si>
    <t>공공요금</t>
    <phoneticPr fontId="1" type="noConversion"/>
  </si>
  <si>
    <t>기관운영비</t>
    <phoneticPr fontId="1" type="noConversion"/>
  </si>
  <si>
    <t>복리후생비</t>
    <phoneticPr fontId="1" type="noConversion"/>
  </si>
  <si>
    <t>여비</t>
    <phoneticPr fontId="1" type="noConversion"/>
  </si>
  <si>
    <t>일반수용비</t>
    <phoneticPr fontId="1" type="noConversion"/>
  </si>
  <si>
    <t>제세공과금</t>
    <phoneticPr fontId="1" type="noConversion"/>
  </si>
  <si>
    <t>직무수행경비</t>
    <phoneticPr fontId="1" type="noConversion"/>
  </si>
  <si>
    <t>직책보조비</t>
    <phoneticPr fontId="1" type="noConversion"/>
  </si>
  <si>
    <t>차량비</t>
    <phoneticPr fontId="1" type="noConversion"/>
  </si>
  <si>
    <t>행사실비보상금</t>
    <phoneticPr fontId="1" type="noConversion"/>
  </si>
  <si>
    <t>자원봉사자교육사업</t>
    <phoneticPr fontId="1" type="noConversion"/>
  </si>
  <si>
    <t>자원봉사활동지원
활성화사업</t>
    <phoneticPr fontId="1" type="noConversion"/>
  </si>
  <si>
    <t>자원봉사활동프로그램사업</t>
    <phoneticPr fontId="1" type="noConversion"/>
  </si>
  <si>
    <t>사회보험부담비용</t>
    <phoneticPr fontId="1" type="noConversion"/>
  </si>
  <si>
    <t>상여금</t>
    <phoneticPr fontId="1" type="noConversion"/>
  </si>
  <si>
    <t>수당</t>
    <phoneticPr fontId="1" type="noConversion"/>
  </si>
  <si>
    <t>자원봉사관리자교육</t>
    <phoneticPr fontId="1" type="noConversion"/>
  </si>
  <si>
    <t>안녕캠페인사업</t>
    <phoneticPr fontId="1" type="noConversion"/>
  </si>
  <si>
    <r>
      <t>1. 세입</t>
    </r>
    <r>
      <rPr>
        <b/>
        <sz val="11"/>
        <color indexed="8"/>
        <rFont val="맑은 고딕"/>
        <family val="3"/>
        <charset val="129"/>
      </rPr>
      <t>∙</t>
    </r>
    <r>
      <rPr>
        <b/>
        <sz val="11"/>
        <color indexed="8"/>
        <rFont val="굴림체"/>
        <family val="3"/>
        <charset val="129"/>
      </rPr>
      <t>세출 결산 총괄표</t>
    </r>
    <phoneticPr fontId="1" type="noConversion"/>
  </si>
  <si>
    <t>세 출</t>
    <phoneticPr fontId="1" type="noConversion"/>
  </si>
  <si>
    <t>증감(A-B)</t>
    <phoneticPr fontId="1" type="noConversion"/>
  </si>
  <si>
    <t>금액</t>
    <phoneticPr fontId="1" type="noConversion"/>
  </si>
  <si>
    <t>Ⅰ.보조금 합계</t>
    <phoneticPr fontId="1" type="noConversion"/>
  </si>
  <si>
    <t>Ⅱ. 기타보조금 합계</t>
    <phoneticPr fontId="1" type="noConversion"/>
  </si>
  <si>
    <t>1. 자원봉사자보험가입비</t>
    <phoneticPr fontId="1" type="noConversion"/>
  </si>
  <si>
    <t>3. 인센티브지원</t>
    <phoneticPr fontId="1" type="noConversion"/>
  </si>
  <si>
    <t>Ⅲ. 지원금 합계</t>
    <phoneticPr fontId="1" type="noConversion"/>
  </si>
  <si>
    <t>2. 민간경상사업보조</t>
    <phoneticPr fontId="12" type="noConversion"/>
  </si>
  <si>
    <t>1. 민간단체법정운영보조</t>
    <phoneticPr fontId="12" type="noConversion"/>
  </si>
  <si>
    <t xml:space="preserve">   운영비</t>
    <phoneticPr fontId="1" type="noConversion"/>
  </si>
  <si>
    <t>2. 사업비</t>
    <phoneticPr fontId="1" type="noConversion"/>
  </si>
  <si>
    <r>
      <t>2. 세입</t>
    </r>
    <r>
      <rPr>
        <b/>
        <sz val="11"/>
        <color indexed="8"/>
        <rFont val="맑은 고딕"/>
        <family val="3"/>
        <charset val="129"/>
      </rPr>
      <t>∙</t>
    </r>
    <r>
      <rPr>
        <b/>
        <sz val="11"/>
        <color indexed="8"/>
        <rFont val="굴림체"/>
        <family val="3"/>
        <charset val="129"/>
      </rPr>
      <t>세출 세부내역</t>
    </r>
    <phoneticPr fontId="1" type="noConversion"/>
  </si>
  <si>
    <t>농촌집고쳐주기사업</t>
    <phoneticPr fontId="1" type="noConversion"/>
  </si>
  <si>
    <t>1. 노후보일러교체사업</t>
    <phoneticPr fontId="1" type="noConversion"/>
  </si>
  <si>
    <t>3. 농촌집고쳐주기사업</t>
    <phoneticPr fontId="1" type="noConversion"/>
  </si>
  <si>
    <t xml:space="preserve">  1. 노후보일러교체사업</t>
    <phoneticPr fontId="1" type="noConversion"/>
  </si>
  <si>
    <t xml:space="preserve">  3. 농촌집고쳐주기사업</t>
    <phoneticPr fontId="1" type="noConversion"/>
  </si>
  <si>
    <t>가족봉사단 사업비</t>
    <phoneticPr fontId="1" type="noConversion"/>
  </si>
  <si>
    <t>무료주차권지원</t>
    <phoneticPr fontId="1" type="noConversion"/>
  </si>
  <si>
    <t>통합자원봉사단운영</t>
    <phoneticPr fontId="1" type="noConversion"/>
  </si>
  <si>
    <t>노후보일러교체사업</t>
    <phoneticPr fontId="1" type="noConversion"/>
  </si>
  <si>
    <t>2. 우수프로그램공모사업</t>
    <phoneticPr fontId="1" type="noConversion"/>
  </si>
  <si>
    <t>2022년
예산(A)</t>
    <phoneticPr fontId="1" type="noConversion"/>
  </si>
  <si>
    <t>2022년
결산(B)</t>
    <phoneticPr fontId="1" type="noConversion"/>
  </si>
  <si>
    <t xml:space="preserve">  2. 우수프로그램공모사업</t>
    <phoneticPr fontId="1" type="noConversion"/>
  </si>
  <si>
    <t>2. 우수프로그램사업</t>
    <phoneticPr fontId="1" type="noConversion"/>
  </si>
  <si>
    <t>우수프로그램공모사업</t>
    <phoneticPr fontId="1" type="noConversion"/>
  </si>
  <si>
    <t>지역특성화우수프로그램</t>
    <phoneticPr fontId="1" type="noConversion"/>
  </si>
  <si>
    <t>자원봉사자교육</t>
    <phoneticPr fontId="1" type="noConversion"/>
  </si>
  <si>
    <t>직급보조비</t>
    <phoneticPr fontId="1" type="noConversion"/>
  </si>
  <si>
    <t>자원봉사자선진지견학</t>
    <phoneticPr fontId="1" type="noConversion"/>
  </si>
  <si>
    <r>
      <t>2022년 세입</t>
    </r>
    <r>
      <rPr>
        <b/>
        <sz val="16"/>
        <color theme="1"/>
        <rFont val="맑은 고딕"/>
        <family val="3"/>
        <charset val="129"/>
      </rPr>
      <t>·</t>
    </r>
    <r>
      <rPr>
        <b/>
        <sz val="16"/>
        <color theme="1"/>
        <rFont val="굴림체"/>
        <family val="3"/>
        <charset val="129"/>
      </rPr>
      <t>세출 결산서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</si>
</sst>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1" formatCode="_-* #,##0_-;\-* #,##0_-;_-* &quot;-&quot;_-;_-@_-"/>
  </numFmts>
  <fonts count="17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1"/>
      <color indexed="8"/>
      <name val="굴림체"/>
      <family val="3"/>
      <charset val="129"/>
    </font>
    <font>
      <b/>
      <sz val="11"/>
      <color indexed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9"/>
      <color theme="1"/>
      <name val="굴림체"/>
      <family val="3"/>
      <charset val="129"/>
    </font>
    <font>
      <sz val="9"/>
      <color rgb="FF000000"/>
      <name val="굴림체"/>
      <family val="3"/>
      <charset val="129"/>
    </font>
    <font>
      <b/>
      <sz val="16"/>
      <color theme="1"/>
      <name val="굴림체"/>
      <family val="3"/>
      <charset val="129"/>
    </font>
    <font>
      <b/>
      <sz val="9"/>
      <color rgb="FF000000"/>
      <name val="굴림체"/>
      <family val="3"/>
      <charset val="129"/>
    </font>
    <font>
      <b/>
      <sz val="9"/>
      <color theme="1"/>
      <name val="굴림체"/>
      <family val="3"/>
      <charset val="129"/>
    </font>
    <font>
      <b/>
      <sz val="11"/>
      <color theme="1"/>
      <name val="굴림체"/>
      <family val="3"/>
      <charset val="129"/>
    </font>
    <font>
      <b/>
      <sz val="11"/>
      <color rgb="FF000000"/>
      <name val="굴림체"/>
      <family val="3"/>
      <charset val="129"/>
    </font>
    <font>
      <sz val="8"/>
      <name val="맑은 고딕"/>
      <family val="3"/>
      <charset val="129"/>
      <scheme val="minor"/>
    </font>
    <font>
      <b/>
      <sz val="10"/>
      <color theme="1"/>
      <name val="굴림체"/>
      <family val="3"/>
      <charset val="129"/>
    </font>
    <font>
      <sz val="9"/>
      <color rgb="FFFF0000"/>
      <name val="굴림체"/>
      <family val="3"/>
      <charset val="129"/>
    </font>
    <font>
      <sz val="9"/>
      <name val="굴림체"/>
      <family val="3"/>
      <charset val="129"/>
    </font>
    <font>
      <b/>
      <sz val="16"/>
      <color theme="1"/>
      <name val="맑은 고딕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6" tint="0.39997558519241921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172">
    <xf numFmtId="0" fontId="0" fillId="0" borderId="0" xfId="0">
      <alignment vertical="center"/>
    </xf>
    <xf numFmtId="0" fontId="5" fillId="0" borderId="0" xfId="0" applyFont="1">
      <alignment vertical="center"/>
    </xf>
    <xf numFmtId="3" fontId="5" fillId="0" borderId="0" xfId="0" applyNumberFormat="1" applyFont="1">
      <alignment vertical="center"/>
    </xf>
    <xf numFmtId="0" fontId="6" fillId="0" borderId="0" xfId="0" applyFont="1" applyBorder="1" applyAlignment="1">
      <alignment horizontal="center" vertical="center" wrapText="1"/>
    </xf>
    <xf numFmtId="3" fontId="6" fillId="0" borderId="1" xfId="0" applyNumberFormat="1" applyFont="1" applyBorder="1" applyAlignment="1">
      <alignment vertical="center" wrapText="1"/>
    </xf>
    <xf numFmtId="3" fontId="6" fillId="0" borderId="1" xfId="0" applyNumberFormat="1" applyFont="1" applyBorder="1" applyAlignment="1">
      <alignment horizontal="right" vertical="center" wrapText="1"/>
    </xf>
    <xf numFmtId="0" fontId="6" fillId="0" borderId="1" xfId="0" applyFont="1" applyBorder="1" applyAlignment="1">
      <alignment horizontal="left" vertical="center" wrapText="1"/>
    </xf>
    <xf numFmtId="41" fontId="6" fillId="3" borderId="1" xfId="1" applyFont="1" applyFill="1" applyBorder="1" applyAlignment="1">
      <alignment horizontal="right" vertical="center" wrapText="1"/>
    </xf>
    <xf numFmtId="0" fontId="5" fillId="3" borderId="1" xfId="0" applyFont="1" applyFill="1" applyBorder="1">
      <alignment vertical="center"/>
    </xf>
    <xf numFmtId="3" fontId="6" fillId="3" borderId="1" xfId="0" applyNumberFormat="1" applyFont="1" applyFill="1" applyBorder="1" applyAlignment="1">
      <alignment horizontal="right" vertical="center" wrapText="1"/>
    </xf>
    <xf numFmtId="0" fontId="5" fillId="3" borderId="1" xfId="0" applyFont="1" applyFill="1" applyBorder="1" applyAlignment="1">
      <alignment horizontal="center" vertical="center"/>
    </xf>
    <xf numFmtId="41" fontId="5" fillId="4" borderId="1" xfId="1" applyFont="1" applyFill="1" applyBorder="1" applyAlignment="1">
      <alignment horizontal="right" vertical="center" wrapText="1"/>
    </xf>
    <xf numFmtId="3" fontId="5" fillId="4" borderId="1" xfId="0" applyNumberFormat="1" applyFont="1" applyFill="1" applyBorder="1" applyAlignment="1">
      <alignment vertical="center" wrapText="1"/>
    </xf>
    <xf numFmtId="3" fontId="8" fillId="4" borderId="1" xfId="0" applyNumberFormat="1" applyFont="1" applyFill="1" applyBorder="1" applyAlignment="1">
      <alignment vertical="center" wrapText="1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9" fillId="0" borderId="0" xfId="0" applyFont="1" applyAlignment="1">
      <alignment horizontal="right" vertical="center"/>
    </xf>
    <xf numFmtId="0" fontId="6" fillId="3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3" borderId="0" xfId="0" applyFont="1" applyFill="1">
      <alignment vertical="center"/>
    </xf>
    <xf numFmtId="0" fontId="6" fillId="0" borderId="1" xfId="0" applyFont="1" applyBorder="1" applyAlignment="1">
      <alignment horizontal="center" vertical="center" wrapText="1"/>
    </xf>
    <xf numFmtId="0" fontId="6" fillId="3" borderId="11" xfId="0" applyFont="1" applyFill="1" applyBorder="1" applyAlignment="1">
      <alignment horizontal="left" vertical="center" wrapText="1"/>
    </xf>
    <xf numFmtId="0" fontId="6" fillId="3" borderId="12" xfId="0" applyFont="1" applyFill="1" applyBorder="1" applyAlignment="1">
      <alignment horizontal="left" vertical="center" wrapText="1"/>
    </xf>
    <xf numFmtId="0" fontId="6" fillId="3" borderId="13" xfId="0" applyFont="1" applyFill="1" applyBorder="1" applyAlignment="1">
      <alignment horizontal="left" vertical="center" wrapText="1"/>
    </xf>
    <xf numFmtId="41" fontId="6" fillId="2" borderId="8" xfId="1" applyFont="1" applyFill="1" applyBorder="1" applyAlignment="1">
      <alignment vertical="center" wrapText="1"/>
    </xf>
    <xf numFmtId="41" fontId="6" fillId="2" borderId="10" xfId="1" applyFont="1" applyFill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0" xfId="0" applyFont="1" applyAlignment="1">
      <alignment horizontal="center" vertical="center"/>
    </xf>
    <xf numFmtId="41" fontId="5" fillId="4" borderId="15" xfId="1" applyFont="1" applyFill="1" applyBorder="1" applyAlignment="1">
      <alignment horizontal="right" vertical="center" wrapText="1"/>
    </xf>
    <xf numFmtId="3" fontId="5" fillId="4" borderId="15" xfId="0" applyNumberFormat="1" applyFont="1" applyFill="1" applyBorder="1" applyAlignment="1">
      <alignment vertical="center" wrapText="1"/>
    </xf>
    <xf numFmtId="41" fontId="6" fillId="4" borderId="15" xfId="1" applyFont="1" applyFill="1" applyBorder="1" applyAlignment="1">
      <alignment horizontal="right" vertical="center" wrapText="1"/>
    </xf>
    <xf numFmtId="3" fontId="6" fillId="4" borderId="15" xfId="0" applyNumberFormat="1" applyFont="1" applyFill="1" applyBorder="1" applyAlignment="1">
      <alignment horizontal="right" vertical="center" wrapText="1"/>
    </xf>
    <xf numFmtId="0" fontId="5" fillId="2" borderId="0" xfId="0" applyFont="1" applyFill="1">
      <alignment vertical="center"/>
    </xf>
    <xf numFmtId="41" fontId="5" fillId="3" borderId="15" xfId="1" applyFont="1" applyFill="1" applyBorder="1" applyAlignment="1">
      <alignment horizontal="right" vertical="center" wrapText="1"/>
    </xf>
    <xf numFmtId="3" fontId="5" fillId="3" borderId="15" xfId="0" applyNumberFormat="1" applyFont="1" applyFill="1" applyBorder="1" applyAlignment="1">
      <alignment vertical="center" wrapText="1"/>
    </xf>
    <xf numFmtId="41" fontId="6" fillId="3" borderId="15" xfId="1" applyFont="1" applyFill="1" applyBorder="1" applyAlignment="1">
      <alignment horizontal="right" vertical="center" wrapText="1"/>
    </xf>
    <xf numFmtId="0" fontId="5" fillId="3" borderId="15" xfId="0" applyFont="1" applyFill="1" applyBorder="1">
      <alignment vertical="center"/>
    </xf>
    <xf numFmtId="3" fontId="6" fillId="3" borderId="15" xfId="0" applyNumberFormat="1" applyFont="1" applyFill="1" applyBorder="1" applyAlignment="1">
      <alignment horizontal="right" vertical="center" wrapText="1"/>
    </xf>
    <xf numFmtId="41" fontId="6" fillId="2" borderId="16" xfId="1" applyFont="1" applyFill="1" applyBorder="1" applyAlignment="1">
      <alignment horizontal="right" vertical="center" wrapText="1"/>
    </xf>
    <xf numFmtId="3" fontId="6" fillId="2" borderId="16" xfId="0" applyNumberFormat="1" applyFont="1" applyFill="1" applyBorder="1" applyAlignment="1">
      <alignment horizontal="right" vertical="center" wrapText="1"/>
    </xf>
    <xf numFmtId="0" fontId="5" fillId="2" borderId="16" xfId="0" applyFont="1" applyFill="1" applyBorder="1">
      <alignment vertical="center"/>
    </xf>
    <xf numFmtId="41" fontId="6" fillId="2" borderId="20" xfId="1" applyFont="1" applyFill="1" applyBorder="1" applyAlignment="1">
      <alignment horizontal="right" vertical="center" wrapText="1"/>
    </xf>
    <xf numFmtId="3" fontId="6" fillId="2" borderId="20" xfId="0" applyNumberFormat="1" applyFont="1" applyFill="1" applyBorder="1" applyAlignment="1">
      <alignment horizontal="right" vertical="center" wrapText="1"/>
    </xf>
    <xf numFmtId="0" fontId="5" fillId="2" borderId="20" xfId="0" applyFont="1" applyFill="1" applyBorder="1">
      <alignment vertical="center"/>
    </xf>
    <xf numFmtId="41" fontId="6" fillId="2" borderId="19" xfId="1" applyFont="1" applyFill="1" applyBorder="1" applyAlignment="1">
      <alignment horizontal="right" vertical="center" wrapText="1"/>
    </xf>
    <xf numFmtId="41" fontId="6" fillId="2" borderId="21" xfId="1" applyFont="1" applyFill="1" applyBorder="1" applyAlignment="1">
      <alignment horizontal="right" vertical="center" wrapText="1"/>
    </xf>
    <xf numFmtId="3" fontId="6" fillId="2" borderId="19" xfId="0" applyNumberFormat="1" applyFont="1" applyFill="1" applyBorder="1" applyAlignment="1">
      <alignment horizontal="right" vertical="center" wrapText="1"/>
    </xf>
    <xf numFmtId="0" fontId="5" fillId="2" borderId="19" xfId="0" applyFont="1" applyFill="1" applyBorder="1" applyAlignment="1">
      <alignment horizontal="center" vertical="center" wrapText="1"/>
    </xf>
    <xf numFmtId="0" fontId="5" fillId="0" borderId="16" xfId="0" applyFont="1" applyBorder="1" applyAlignment="1">
      <alignment horizontal="right" vertical="center"/>
    </xf>
    <xf numFmtId="41" fontId="6" fillId="0" borderId="20" xfId="1" applyFont="1" applyBorder="1" applyAlignment="1">
      <alignment horizontal="right" vertical="center" wrapText="1"/>
    </xf>
    <xf numFmtId="3" fontId="6" fillId="0" borderId="20" xfId="0" applyNumberFormat="1" applyFont="1" applyBorder="1" applyAlignment="1">
      <alignment horizontal="right" vertical="center" wrapText="1"/>
    </xf>
    <xf numFmtId="3" fontId="6" fillId="0" borderId="19" xfId="0" applyNumberFormat="1" applyFont="1" applyBorder="1" applyAlignment="1">
      <alignment horizontal="right" vertical="center" wrapText="1"/>
    </xf>
    <xf numFmtId="0" fontId="5" fillId="0" borderId="19" xfId="0" applyFont="1" applyBorder="1" applyAlignment="1">
      <alignment horizontal="right" vertical="center"/>
    </xf>
    <xf numFmtId="0" fontId="5" fillId="0" borderId="21" xfId="0" applyFont="1" applyBorder="1" applyAlignment="1">
      <alignment horizontal="right" vertical="center"/>
    </xf>
    <xf numFmtId="3" fontId="6" fillId="0" borderId="18" xfId="0" applyNumberFormat="1" applyFont="1" applyBorder="1" applyAlignment="1">
      <alignment horizontal="right" vertical="center" wrapText="1"/>
    </xf>
    <xf numFmtId="41" fontId="6" fillId="0" borderId="19" xfId="1" applyFont="1" applyBorder="1" applyAlignment="1">
      <alignment horizontal="right" vertical="center" wrapText="1"/>
    </xf>
    <xf numFmtId="41" fontId="6" fillId="0" borderId="18" xfId="1" applyFont="1" applyBorder="1" applyAlignment="1">
      <alignment horizontal="right" vertical="center" wrapText="1"/>
    </xf>
    <xf numFmtId="0" fontId="5" fillId="2" borderId="15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 wrapText="1"/>
    </xf>
    <xf numFmtId="41" fontId="6" fillId="0" borderId="0" xfId="1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41" fontId="0" fillId="0" borderId="0" xfId="1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0" fontId="14" fillId="0" borderId="1" xfId="0" applyFont="1" applyBorder="1" applyAlignment="1">
      <alignment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horizontal="center" vertical="center" wrapText="1"/>
    </xf>
    <xf numFmtId="3" fontId="15" fillId="0" borderId="1" xfId="0" applyNumberFormat="1" applyFont="1" applyBorder="1" applyAlignment="1">
      <alignment vertical="center" wrapText="1"/>
    </xf>
    <xf numFmtId="3" fontId="15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vertical="center" wrapText="1"/>
    </xf>
    <xf numFmtId="0" fontId="5" fillId="2" borderId="15" xfId="0" applyFont="1" applyFill="1" applyBorder="1" applyAlignment="1">
      <alignment horizontal="center" vertical="center"/>
    </xf>
    <xf numFmtId="0" fontId="6" fillId="4" borderId="15" xfId="0" applyFont="1" applyFill="1" applyBorder="1" applyAlignment="1">
      <alignment horizontal="center" vertical="center" wrapText="1"/>
    </xf>
    <xf numFmtId="0" fontId="6" fillId="3" borderId="15" xfId="0" applyFont="1" applyFill="1" applyBorder="1" applyAlignment="1">
      <alignment horizontal="left" vertical="center" wrapText="1"/>
    </xf>
    <xf numFmtId="0" fontId="6" fillId="2" borderId="15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5" fillId="0" borderId="14" xfId="0" applyFont="1" applyBorder="1" applyAlignment="1">
      <alignment horizontal="right" vertical="center"/>
    </xf>
    <xf numFmtId="0" fontId="8" fillId="2" borderId="15" xfId="0" applyFont="1" applyFill="1" applyBorder="1" applyAlignment="1">
      <alignment horizontal="center" vertical="center" wrapText="1"/>
    </xf>
    <xf numFmtId="41" fontId="6" fillId="0" borderId="15" xfId="1" applyFont="1" applyBorder="1" applyAlignment="1">
      <alignment horizontal="right" vertical="center" wrapText="1"/>
    </xf>
    <xf numFmtId="41" fontId="6" fillId="0" borderId="16" xfId="1" applyFont="1" applyBorder="1" applyAlignment="1">
      <alignment horizontal="right" vertical="center" wrapText="1"/>
    </xf>
    <xf numFmtId="3" fontId="5" fillId="0" borderId="15" xfId="0" applyNumberFormat="1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left" vertical="center" wrapText="1" indent="1"/>
    </xf>
    <xf numFmtId="0" fontId="6" fillId="0" borderId="18" xfId="0" applyFont="1" applyBorder="1" applyAlignment="1">
      <alignment horizontal="left" vertical="center" wrapText="1" indent="1"/>
    </xf>
    <xf numFmtId="41" fontId="6" fillId="0" borderId="17" xfId="1" applyFont="1" applyBorder="1" applyAlignment="1">
      <alignment horizontal="right" vertical="center" wrapText="1"/>
    </xf>
    <xf numFmtId="41" fontId="6" fillId="0" borderId="18" xfId="1" applyFont="1" applyBorder="1" applyAlignment="1">
      <alignment horizontal="right" vertical="center" wrapText="1"/>
    </xf>
    <xf numFmtId="0" fontId="5" fillId="0" borderId="17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6" fillId="0" borderId="15" xfId="0" applyFont="1" applyBorder="1" applyAlignment="1">
      <alignment horizontal="left" vertical="center" wrapText="1" indent="1"/>
    </xf>
    <xf numFmtId="0" fontId="6" fillId="0" borderId="16" xfId="0" applyFont="1" applyBorder="1" applyAlignment="1">
      <alignment horizontal="left" vertical="center" wrapText="1" indent="1"/>
    </xf>
    <xf numFmtId="0" fontId="5" fillId="0" borderId="23" xfId="0" applyFont="1" applyBorder="1" applyAlignment="1">
      <alignment horizontal="left" vertical="center" indent="1"/>
    </xf>
    <xf numFmtId="0" fontId="5" fillId="0" borderId="22" xfId="0" applyFont="1" applyBorder="1" applyAlignment="1">
      <alignment horizontal="left" vertical="center" indent="1"/>
    </xf>
    <xf numFmtId="0" fontId="5" fillId="0" borderId="25" xfId="0" applyFont="1" applyBorder="1" applyAlignment="1">
      <alignment horizontal="left" vertical="center" indent="1"/>
    </xf>
    <xf numFmtId="0" fontId="5" fillId="0" borderId="0" xfId="0" applyFont="1" applyBorder="1" applyAlignment="1">
      <alignment horizontal="left" vertical="center" indent="1"/>
    </xf>
    <xf numFmtId="0" fontId="5" fillId="0" borderId="27" xfId="0" applyFont="1" applyBorder="1" applyAlignment="1">
      <alignment horizontal="left" vertical="center" indent="1"/>
    </xf>
    <xf numFmtId="0" fontId="5" fillId="0" borderId="6" xfId="0" applyFont="1" applyBorder="1" applyAlignment="1">
      <alignment horizontal="left" vertical="center" indent="1"/>
    </xf>
    <xf numFmtId="0" fontId="6" fillId="0" borderId="25" xfId="0" applyFont="1" applyBorder="1" applyAlignment="1">
      <alignment horizontal="left" vertical="center" wrapText="1" indent="1"/>
    </xf>
    <xf numFmtId="0" fontId="6" fillId="0" borderId="0" xfId="0" applyFont="1" applyBorder="1" applyAlignment="1">
      <alignment horizontal="left" vertical="center" wrapText="1" indent="1"/>
    </xf>
    <xf numFmtId="0" fontId="6" fillId="0" borderId="24" xfId="0" applyFont="1" applyBorder="1" applyAlignment="1">
      <alignment horizontal="left" vertical="center" wrapText="1" indent="1"/>
    </xf>
    <xf numFmtId="0" fontId="6" fillId="0" borderId="14" xfId="0" applyFont="1" applyBorder="1" applyAlignment="1">
      <alignment horizontal="left" vertical="center" wrapText="1" indent="1"/>
    </xf>
    <xf numFmtId="41" fontId="5" fillId="0" borderId="16" xfId="1" applyFont="1" applyBorder="1" applyAlignment="1">
      <alignment horizontal="center" vertical="center"/>
    </xf>
    <xf numFmtId="41" fontId="5" fillId="0" borderId="21" xfId="1" applyFont="1" applyBorder="1" applyAlignment="1">
      <alignment horizontal="center" vertical="center"/>
    </xf>
    <xf numFmtId="41" fontId="5" fillId="0" borderId="26" xfId="1" applyFont="1" applyBorder="1" applyAlignment="1">
      <alignment horizontal="center" vertical="center"/>
    </xf>
    <xf numFmtId="41" fontId="6" fillId="0" borderId="21" xfId="1" applyFont="1" applyBorder="1" applyAlignment="1">
      <alignment horizontal="center" vertical="center" wrapText="1"/>
    </xf>
    <xf numFmtId="41" fontId="6" fillId="0" borderId="19" xfId="1" applyFont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left" vertical="center" wrapText="1" indent="1"/>
    </xf>
    <xf numFmtId="3" fontId="6" fillId="0" borderId="15" xfId="0" applyNumberFormat="1" applyFont="1" applyBorder="1" applyAlignment="1">
      <alignment horizontal="center" vertical="center" wrapText="1"/>
    </xf>
    <xf numFmtId="0" fontId="6" fillId="0" borderId="19" xfId="0" applyFont="1" applyBorder="1" applyAlignment="1">
      <alignment horizontal="left" vertical="center" wrapText="1" indent="1"/>
    </xf>
    <xf numFmtId="0" fontId="6" fillId="2" borderId="16" xfId="0" applyFont="1" applyFill="1" applyBorder="1" applyAlignment="1">
      <alignment horizontal="left" vertical="center" wrapText="1" indent="1"/>
    </xf>
    <xf numFmtId="0" fontId="6" fillId="2" borderId="19" xfId="0" applyFont="1" applyFill="1" applyBorder="1" applyAlignment="1">
      <alignment horizontal="left" vertical="center" wrapText="1" indent="1"/>
    </xf>
    <xf numFmtId="41" fontId="6" fillId="0" borderId="19" xfId="1" applyFont="1" applyBorder="1" applyAlignment="1">
      <alignment horizontal="right" vertical="center" wrapText="1"/>
    </xf>
    <xf numFmtId="0" fontId="13" fillId="0" borderId="0" xfId="0" applyFont="1" applyBorder="1" applyAlignment="1">
      <alignment horizontal="right" vertical="center"/>
    </xf>
    <xf numFmtId="0" fontId="6" fillId="0" borderId="20" xfId="0" applyFont="1" applyBorder="1" applyAlignment="1">
      <alignment horizontal="left" vertical="center" wrapText="1" indent="1"/>
    </xf>
    <xf numFmtId="0" fontId="5" fillId="0" borderId="19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41" fontId="6" fillId="0" borderId="0" xfId="1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0" fillId="0" borderId="8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41" fontId="6" fillId="0" borderId="8" xfId="1" applyFont="1" applyBorder="1" applyAlignment="1">
      <alignment horizontal="right" vertical="center" wrapText="1"/>
    </xf>
    <xf numFmtId="41" fontId="6" fillId="0" borderId="10" xfId="1" applyFont="1" applyBorder="1" applyAlignment="1">
      <alignment horizontal="right" vertical="center" wrapText="1"/>
    </xf>
    <xf numFmtId="41" fontId="0" fillId="0" borderId="8" xfId="1" applyFont="1" applyBorder="1" applyAlignment="1">
      <alignment horizontal="center" vertical="center"/>
    </xf>
    <xf numFmtId="41" fontId="0" fillId="0" borderId="10" xfId="1" applyFont="1" applyBorder="1" applyAlignment="1">
      <alignment horizontal="center" vertical="center"/>
    </xf>
    <xf numFmtId="41" fontId="0" fillId="0" borderId="0" xfId="1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41" fontId="6" fillId="0" borderId="1" xfId="1" applyFont="1" applyBorder="1" applyAlignment="1">
      <alignment horizontal="right" vertical="center" wrapText="1"/>
    </xf>
    <xf numFmtId="41" fontId="0" fillId="0" borderId="1" xfId="1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41" fontId="6" fillId="0" borderId="0" xfId="1" applyFont="1" applyBorder="1" applyAlignment="1">
      <alignment horizontal="right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6" fillId="2" borderId="3" xfId="0" applyFont="1" applyFill="1" applyBorder="1" applyAlignment="1">
      <alignment horizontal="left" vertical="center" wrapText="1"/>
    </xf>
    <xf numFmtId="0" fontId="6" fillId="2" borderId="4" xfId="0" applyFont="1" applyFill="1" applyBorder="1" applyAlignment="1">
      <alignment horizontal="left" vertical="center" wrapText="1"/>
    </xf>
    <xf numFmtId="0" fontId="6" fillId="2" borderId="5" xfId="0" applyFont="1" applyFill="1" applyBorder="1" applyAlignment="1">
      <alignment horizontal="left" vertical="center" wrapText="1"/>
    </xf>
    <xf numFmtId="0" fontId="6" fillId="2" borderId="6" xfId="0" applyFont="1" applyFill="1" applyBorder="1" applyAlignment="1">
      <alignment horizontal="left" vertical="center" wrapText="1"/>
    </xf>
    <xf numFmtId="0" fontId="6" fillId="2" borderId="7" xfId="0" applyFont="1" applyFill="1" applyBorder="1" applyAlignment="1">
      <alignment horizontal="left" vertical="center" wrapText="1"/>
    </xf>
    <xf numFmtId="41" fontId="6" fillId="2" borderId="8" xfId="1" applyFont="1" applyFill="1" applyBorder="1" applyAlignment="1">
      <alignment horizontal="right" vertical="center" wrapText="1"/>
    </xf>
    <xf numFmtId="41" fontId="6" fillId="2" borderId="10" xfId="1" applyFont="1" applyFill="1" applyBorder="1" applyAlignment="1">
      <alignment horizontal="right" vertical="center" wrapText="1"/>
    </xf>
    <xf numFmtId="0" fontId="6" fillId="0" borderId="1" xfId="0" applyFont="1" applyBorder="1" applyAlignment="1">
      <alignment horizontal="left" vertical="center" wrapText="1" indent="1"/>
    </xf>
    <xf numFmtId="0" fontId="6" fillId="3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 indent="1"/>
    </xf>
    <xf numFmtId="41" fontId="6" fillId="2" borderId="1" xfId="1" applyFont="1" applyFill="1" applyBorder="1" applyAlignment="1">
      <alignment horizontal="right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3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3" fontId="6" fillId="2" borderId="8" xfId="0" applyNumberFormat="1" applyFont="1" applyFill="1" applyBorder="1" applyAlignment="1">
      <alignment horizontal="center" vertical="center" wrapText="1"/>
    </xf>
    <xf numFmtId="3" fontId="6" fillId="2" borderId="10" xfId="0" applyNumberFormat="1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right" vertical="center"/>
    </xf>
    <xf numFmtId="0" fontId="6" fillId="4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right" vertical="center"/>
    </xf>
    <xf numFmtId="0" fontId="8" fillId="4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3" fontId="6" fillId="2" borderId="1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left" vertical="center" wrapText="1" indent="1"/>
    </xf>
    <xf numFmtId="0" fontId="6" fillId="2" borderId="3" xfId="0" applyFont="1" applyFill="1" applyBorder="1" applyAlignment="1">
      <alignment horizontal="left" vertical="center" wrapText="1" indent="1"/>
    </xf>
    <xf numFmtId="0" fontId="6" fillId="2" borderId="4" xfId="0" applyFont="1" applyFill="1" applyBorder="1" applyAlignment="1">
      <alignment horizontal="left" vertical="center" wrapText="1" indent="1"/>
    </xf>
    <xf numFmtId="0" fontId="6" fillId="2" borderId="5" xfId="0" applyFont="1" applyFill="1" applyBorder="1" applyAlignment="1">
      <alignment horizontal="left" vertical="center" wrapText="1" indent="1"/>
    </xf>
    <xf numFmtId="0" fontId="6" fillId="2" borderId="6" xfId="0" applyFont="1" applyFill="1" applyBorder="1" applyAlignment="1">
      <alignment horizontal="left" vertical="center" wrapText="1" indent="1"/>
    </xf>
    <xf numFmtId="0" fontId="6" fillId="2" borderId="7" xfId="0" applyFont="1" applyFill="1" applyBorder="1" applyAlignment="1">
      <alignment horizontal="left" vertical="center" wrapText="1" indent="1"/>
    </xf>
    <xf numFmtId="0" fontId="6" fillId="0" borderId="1" xfId="0" applyFont="1" applyBorder="1" applyAlignment="1">
      <alignment horizontal="left" vertical="center" wrapText="1"/>
    </xf>
    <xf numFmtId="41" fontId="6" fillId="2" borderId="8" xfId="1" applyFont="1" applyFill="1" applyBorder="1" applyAlignment="1">
      <alignment horizontal="center" vertical="center" wrapText="1"/>
    </xf>
    <xf numFmtId="41" fontId="6" fillId="2" borderId="10" xfId="1" applyFont="1" applyFill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775"/>
  <sheetViews>
    <sheetView workbookViewId="0">
      <selection activeCell="U15" sqref="U15"/>
    </sheetView>
  </sheetViews>
  <sheetFormatPr defaultRowHeight="11.25" x14ac:dyDescent="0.3"/>
  <cols>
    <col min="1" max="3" width="7.125" style="1" customWidth="1"/>
    <col min="4" max="5" width="12.625" style="1" customWidth="1"/>
    <col min="6" max="6" width="13.25" style="1" customWidth="1"/>
    <col min="7" max="7" width="5.75" style="1" customWidth="1"/>
    <col min="8" max="10" width="7.125" style="1" customWidth="1"/>
    <col min="11" max="11" width="13.125" style="1" customWidth="1"/>
    <col min="12" max="12" width="13.75" style="1" customWidth="1"/>
    <col min="13" max="13" width="11.875" style="1" customWidth="1"/>
    <col min="14" max="14" width="6.125" style="1" customWidth="1"/>
    <col min="15" max="16384" width="9" style="1"/>
  </cols>
  <sheetData>
    <row r="1" spans="1:15" ht="27" customHeight="1" x14ac:dyDescent="0.3">
      <c r="A1" s="75" t="s">
        <v>105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</row>
    <row r="2" spans="1:15" ht="18" customHeight="1" x14ac:dyDescent="0.3">
      <c r="A2" s="76" t="s">
        <v>72</v>
      </c>
      <c r="B2" s="76"/>
      <c r="C2" s="76"/>
      <c r="D2" s="76"/>
      <c r="E2" s="29"/>
      <c r="F2" s="29"/>
      <c r="G2" s="29"/>
      <c r="H2" s="29"/>
      <c r="I2" s="29"/>
      <c r="J2" s="29"/>
      <c r="K2" s="29"/>
      <c r="L2" s="29"/>
      <c r="M2" s="29"/>
      <c r="N2" s="29"/>
    </row>
    <row r="3" spans="1:15" ht="15" customHeight="1" thickBot="1" x14ac:dyDescent="0.35">
      <c r="M3" s="77" t="s">
        <v>17</v>
      </c>
      <c r="N3" s="77"/>
    </row>
    <row r="4" spans="1:15" ht="21" customHeight="1" thickBot="1" x14ac:dyDescent="0.35">
      <c r="A4" s="78" t="s">
        <v>0</v>
      </c>
      <c r="B4" s="78"/>
      <c r="C4" s="78"/>
      <c r="D4" s="78"/>
      <c r="E4" s="78"/>
      <c r="F4" s="78"/>
      <c r="G4" s="78"/>
      <c r="H4" s="78" t="s">
        <v>73</v>
      </c>
      <c r="I4" s="78"/>
      <c r="J4" s="78"/>
      <c r="K4" s="78"/>
      <c r="L4" s="78"/>
      <c r="M4" s="78"/>
      <c r="N4" s="78"/>
    </row>
    <row r="5" spans="1:15" ht="21" customHeight="1" thickBot="1" x14ac:dyDescent="0.35">
      <c r="A5" s="74" t="s">
        <v>18</v>
      </c>
      <c r="B5" s="74" t="s">
        <v>19</v>
      </c>
      <c r="C5" s="74" t="s">
        <v>20</v>
      </c>
      <c r="D5" s="74" t="s">
        <v>96</v>
      </c>
      <c r="E5" s="74" t="s">
        <v>97</v>
      </c>
      <c r="F5" s="60" t="s">
        <v>15</v>
      </c>
      <c r="G5" s="74" t="s">
        <v>21</v>
      </c>
      <c r="H5" s="74" t="s">
        <v>3</v>
      </c>
      <c r="I5" s="74" t="s">
        <v>4</v>
      </c>
      <c r="J5" s="74" t="s">
        <v>5</v>
      </c>
      <c r="K5" s="74" t="s">
        <v>96</v>
      </c>
      <c r="L5" s="74" t="s">
        <v>97</v>
      </c>
      <c r="M5" s="59" t="s">
        <v>74</v>
      </c>
      <c r="N5" s="71" t="s">
        <v>21</v>
      </c>
    </row>
    <row r="6" spans="1:15" ht="21" customHeight="1" thickBot="1" x14ac:dyDescent="0.35">
      <c r="A6" s="74"/>
      <c r="B6" s="74"/>
      <c r="C6" s="74"/>
      <c r="D6" s="74"/>
      <c r="E6" s="74"/>
      <c r="F6" s="60" t="s">
        <v>75</v>
      </c>
      <c r="G6" s="74"/>
      <c r="H6" s="74"/>
      <c r="I6" s="74"/>
      <c r="J6" s="74"/>
      <c r="K6" s="74"/>
      <c r="L6" s="74"/>
      <c r="M6" s="59" t="s">
        <v>75</v>
      </c>
      <c r="N6" s="71"/>
    </row>
    <row r="7" spans="1:15" s="34" customFormat="1" ht="21" customHeight="1" thickBot="1" x14ac:dyDescent="0.35">
      <c r="A7" s="72" t="s">
        <v>22</v>
      </c>
      <c r="B7" s="72"/>
      <c r="C7" s="72"/>
      <c r="D7" s="30">
        <f>SUM(D8,D15,D19)</f>
        <v>453456000</v>
      </c>
      <c r="E7" s="30">
        <f>SUM(E8,E15,E19)</f>
        <v>431130290</v>
      </c>
      <c r="F7" s="30">
        <f>SUM(F8+F15+F19)</f>
        <v>22325710</v>
      </c>
      <c r="G7" s="31"/>
      <c r="H7" s="72" t="s">
        <v>23</v>
      </c>
      <c r="I7" s="72"/>
      <c r="J7" s="72"/>
      <c r="K7" s="32">
        <f>SUM(K8,K15,K19)</f>
        <v>453456000</v>
      </c>
      <c r="L7" s="32">
        <f>SUM(L8,L15,L19)</f>
        <v>431130290</v>
      </c>
      <c r="M7" s="32">
        <f>SUM(K7-L7)</f>
        <v>22325710</v>
      </c>
      <c r="N7" s="33"/>
    </row>
    <row r="8" spans="1:15" s="34" customFormat="1" ht="21" customHeight="1" thickBot="1" x14ac:dyDescent="0.35">
      <c r="A8" s="73" t="s">
        <v>76</v>
      </c>
      <c r="B8" s="73"/>
      <c r="C8" s="73"/>
      <c r="D8" s="35">
        <f>SUM(D9+D13)</f>
        <v>310229000</v>
      </c>
      <c r="E8" s="35">
        <f>SUM(E9+E13)</f>
        <v>292899000</v>
      </c>
      <c r="F8" s="35">
        <f>SUM(F9+F13)</f>
        <v>17330000</v>
      </c>
      <c r="G8" s="36"/>
      <c r="H8" s="73" t="s">
        <v>24</v>
      </c>
      <c r="I8" s="73"/>
      <c r="J8" s="73"/>
      <c r="K8" s="37">
        <f>SUM(K9:K14)</f>
        <v>310229000</v>
      </c>
      <c r="L8" s="37">
        <f>SUM(L9:L14)</f>
        <v>292899000</v>
      </c>
      <c r="M8" s="37">
        <f>SUM(M9:M14)</f>
        <v>17330000</v>
      </c>
      <c r="N8" s="38"/>
    </row>
    <row r="9" spans="1:15" ht="21" customHeight="1" thickBot="1" x14ac:dyDescent="0.35">
      <c r="A9" s="91" t="s">
        <v>82</v>
      </c>
      <c r="B9" s="92"/>
      <c r="C9" s="92"/>
      <c r="D9" s="101">
        <v>247285000</v>
      </c>
      <c r="E9" s="101">
        <v>231618740</v>
      </c>
      <c r="F9" s="101">
        <f>SUM(D9-E9)</f>
        <v>15666260</v>
      </c>
      <c r="G9" s="107"/>
      <c r="H9" s="89" t="s">
        <v>27</v>
      </c>
      <c r="I9" s="89"/>
      <c r="J9" s="89"/>
      <c r="K9" s="79">
        <v>188417000</v>
      </c>
      <c r="L9" s="79">
        <v>180643930</v>
      </c>
      <c r="M9" s="79">
        <f>SUM(K9-L9)</f>
        <v>7773070</v>
      </c>
      <c r="N9" s="81"/>
    </row>
    <row r="10" spans="1:15" ht="21" customHeight="1" thickBot="1" x14ac:dyDescent="0.35">
      <c r="A10" s="93"/>
      <c r="B10" s="94"/>
      <c r="C10" s="94"/>
      <c r="D10" s="102"/>
      <c r="E10" s="102"/>
      <c r="F10" s="102"/>
      <c r="G10" s="107"/>
      <c r="H10" s="90"/>
      <c r="I10" s="90"/>
      <c r="J10" s="90"/>
      <c r="K10" s="80"/>
      <c r="L10" s="80"/>
      <c r="M10" s="80"/>
      <c r="N10" s="82"/>
    </row>
    <row r="11" spans="1:15" ht="21" customHeight="1" thickBot="1" x14ac:dyDescent="0.35">
      <c r="A11" s="93"/>
      <c r="B11" s="94"/>
      <c r="C11" s="94"/>
      <c r="D11" s="102"/>
      <c r="E11" s="102"/>
      <c r="F11" s="102"/>
      <c r="G11" s="107"/>
      <c r="H11" s="83" t="s">
        <v>83</v>
      </c>
      <c r="I11" s="83"/>
      <c r="J11" s="83"/>
      <c r="K11" s="85">
        <v>58868000</v>
      </c>
      <c r="L11" s="85">
        <v>50974810</v>
      </c>
      <c r="M11" s="85">
        <f>SUM(K11-L11)</f>
        <v>7893190</v>
      </c>
      <c r="N11" s="87"/>
      <c r="O11" s="2"/>
    </row>
    <row r="12" spans="1:15" ht="21" customHeight="1" thickBot="1" x14ac:dyDescent="0.35">
      <c r="A12" s="95"/>
      <c r="B12" s="96"/>
      <c r="C12" s="96"/>
      <c r="D12" s="103"/>
      <c r="E12" s="103"/>
      <c r="F12" s="103"/>
      <c r="G12" s="107"/>
      <c r="H12" s="84"/>
      <c r="I12" s="84"/>
      <c r="J12" s="84"/>
      <c r="K12" s="86"/>
      <c r="L12" s="86"/>
      <c r="M12" s="86"/>
      <c r="N12" s="88"/>
    </row>
    <row r="13" spans="1:15" ht="21" customHeight="1" thickBot="1" x14ac:dyDescent="0.35">
      <c r="A13" s="97" t="s">
        <v>81</v>
      </c>
      <c r="B13" s="98"/>
      <c r="C13" s="98"/>
      <c r="D13" s="104">
        <v>62944000</v>
      </c>
      <c r="E13" s="104">
        <v>61280260</v>
      </c>
      <c r="F13" s="104">
        <f>SUM(D13-E13)</f>
        <v>1663740</v>
      </c>
      <c r="G13" s="107"/>
      <c r="H13" s="108" t="s">
        <v>84</v>
      </c>
      <c r="I13" s="108"/>
      <c r="J13" s="108"/>
      <c r="K13" s="111">
        <v>62944000</v>
      </c>
      <c r="L13" s="111">
        <v>61280260</v>
      </c>
      <c r="M13" s="85">
        <f>SUM(K13-L13)</f>
        <v>1663740</v>
      </c>
      <c r="N13" s="114"/>
    </row>
    <row r="14" spans="1:15" ht="21" customHeight="1" thickBot="1" x14ac:dyDescent="0.35">
      <c r="A14" s="99"/>
      <c r="B14" s="100"/>
      <c r="C14" s="100"/>
      <c r="D14" s="105"/>
      <c r="E14" s="105"/>
      <c r="F14" s="105"/>
      <c r="G14" s="107"/>
      <c r="H14" s="89"/>
      <c r="I14" s="89"/>
      <c r="J14" s="89"/>
      <c r="K14" s="79"/>
      <c r="L14" s="79"/>
      <c r="M14" s="86"/>
      <c r="N14" s="115"/>
    </row>
    <row r="15" spans="1:15" s="34" customFormat="1" ht="21" customHeight="1" thickBot="1" x14ac:dyDescent="0.35">
      <c r="A15" s="73" t="s">
        <v>31</v>
      </c>
      <c r="B15" s="73"/>
      <c r="C15" s="73"/>
      <c r="D15" s="37">
        <f>SUM(D16:D18)</f>
        <v>87490000</v>
      </c>
      <c r="E15" s="37">
        <f>SUM(E16:E18)</f>
        <v>82494290</v>
      </c>
      <c r="F15" s="37">
        <f>SUM(F16:F18)</f>
        <v>4995710</v>
      </c>
      <c r="G15" s="39"/>
      <c r="H15" s="73" t="s">
        <v>77</v>
      </c>
      <c r="I15" s="73"/>
      <c r="J15" s="73"/>
      <c r="K15" s="37">
        <f>SUM(K16:K18)</f>
        <v>87490000</v>
      </c>
      <c r="L15" s="37">
        <f>SUM(L16:L18)</f>
        <v>82494290</v>
      </c>
      <c r="M15" s="37">
        <f>SUM(M16:M18)</f>
        <v>4995710</v>
      </c>
      <c r="N15" s="38"/>
    </row>
    <row r="16" spans="1:15" s="34" customFormat="1" ht="21" customHeight="1" x14ac:dyDescent="0.3">
      <c r="A16" s="109" t="s">
        <v>78</v>
      </c>
      <c r="B16" s="109"/>
      <c r="C16" s="109"/>
      <c r="D16" s="40">
        <v>3542000</v>
      </c>
      <c r="E16" s="40">
        <v>3542000</v>
      </c>
      <c r="F16" s="40">
        <f>SUM(D16-E16)</f>
        <v>0</v>
      </c>
      <c r="G16" s="41"/>
      <c r="H16" s="109" t="s">
        <v>78</v>
      </c>
      <c r="I16" s="109"/>
      <c r="J16" s="109"/>
      <c r="K16" s="40">
        <v>3542000</v>
      </c>
      <c r="L16" s="40">
        <v>3542000</v>
      </c>
      <c r="M16" s="40">
        <f>SUM(K16-L16)</f>
        <v>0</v>
      </c>
      <c r="N16" s="42"/>
    </row>
    <row r="17" spans="1:14" s="34" customFormat="1" ht="21" customHeight="1" x14ac:dyDescent="0.3">
      <c r="A17" s="106" t="s">
        <v>32</v>
      </c>
      <c r="B17" s="106"/>
      <c r="C17" s="106"/>
      <c r="D17" s="43">
        <v>61948000</v>
      </c>
      <c r="E17" s="43">
        <v>56952290</v>
      </c>
      <c r="F17" s="43">
        <f>SUM(D17-E17)</f>
        <v>4995710</v>
      </c>
      <c r="G17" s="44"/>
      <c r="H17" s="106" t="s">
        <v>32</v>
      </c>
      <c r="I17" s="106"/>
      <c r="J17" s="106"/>
      <c r="K17" s="43">
        <v>61948000</v>
      </c>
      <c r="L17" s="43">
        <v>56952290</v>
      </c>
      <c r="M17" s="43">
        <f>SUM(K17-L17)</f>
        <v>4995710</v>
      </c>
      <c r="N17" s="45"/>
    </row>
    <row r="18" spans="1:14" s="34" customFormat="1" ht="21" customHeight="1" thickBot="1" x14ac:dyDescent="0.35">
      <c r="A18" s="110" t="s">
        <v>79</v>
      </c>
      <c r="B18" s="110"/>
      <c r="C18" s="110"/>
      <c r="D18" s="46">
        <v>22000000</v>
      </c>
      <c r="E18" s="46">
        <v>22000000</v>
      </c>
      <c r="F18" s="47">
        <f>SUM(D18-E18)</f>
        <v>0</v>
      </c>
      <c r="G18" s="48"/>
      <c r="H18" s="110" t="s">
        <v>79</v>
      </c>
      <c r="I18" s="110"/>
      <c r="J18" s="110"/>
      <c r="K18" s="46">
        <v>22000000</v>
      </c>
      <c r="L18" s="46">
        <v>22000000</v>
      </c>
      <c r="M18" s="47">
        <f>SUM(K18-L18)</f>
        <v>0</v>
      </c>
      <c r="N18" s="49"/>
    </row>
    <row r="19" spans="1:14" s="34" customFormat="1" ht="21" customHeight="1" thickBot="1" x14ac:dyDescent="0.35">
      <c r="A19" s="73" t="s">
        <v>16</v>
      </c>
      <c r="B19" s="73"/>
      <c r="C19" s="73"/>
      <c r="D19" s="37">
        <f>SUM(D20:D22)</f>
        <v>55737000</v>
      </c>
      <c r="E19" s="37">
        <f>SUM(E20:E22)</f>
        <v>55737000</v>
      </c>
      <c r="F19" s="37">
        <f>SUM(F21:F22)</f>
        <v>0</v>
      </c>
      <c r="G19" s="37"/>
      <c r="H19" s="73" t="s">
        <v>80</v>
      </c>
      <c r="I19" s="73"/>
      <c r="J19" s="73"/>
      <c r="K19" s="37">
        <f>SUM(K20:K22)</f>
        <v>55737000</v>
      </c>
      <c r="L19" s="37">
        <f>SUM(L20:L22)</f>
        <v>55737000</v>
      </c>
      <c r="M19" s="37">
        <f>SUM(M20:M22)</f>
        <v>0</v>
      </c>
      <c r="N19" s="38"/>
    </row>
    <row r="20" spans="1:14" ht="21" customHeight="1" x14ac:dyDescent="0.3">
      <c r="A20" s="84" t="s">
        <v>87</v>
      </c>
      <c r="B20" s="84"/>
      <c r="C20" s="84"/>
      <c r="D20" s="58">
        <v>6570000</v>
      </c>
      <c r="E20" s="58">
        <v>6570000</v>
      </c>
      <c r="F20" s="58">
        <f t="shared" ref="F20:F22" si="0">SUM(D20-E20)</f>
        <v>0</v>
      </c>
      <c r="G20" s="56"/>
      <c r="H20" s="84" t="s">
        <v>87</v>
      </c>
      <c r="I20" s="84"/>
      <c r="J20" s="84"/>
      <c r="K20" s="58">
        <v>6570000</v>
      </c>
      <c r="L20" s="58">
        <v>6570000</v>
      </c>
      <c r="M20" s="58">
        <f t="shared" ref="M20:M22" si="1">SUM(K20-L20)</f>
        <v>0</v>
      </c>
      <c r="N20" s="50"/>
    </row>
    <row r="21" spans="1:14" ht="21" customHeight="1" x14ac:dyDescent="0.3">
      <c r="A21" s="113" t="s">
        <v>95</v>
      </c>
      <c r="B21" s="113"/>
      <c r="C21" s="113"/>
      <c r="D21" s="51">
        <v>2000000</v>
      </c>
      <c r="E21" s="51">
        <v>2000000</v>
      </c>
      <c r="F21" s="51">
        <f t="shared" si="0"/>
        <v>0</v>
      </c>
      <c r="G21" s="52"/>
      <c r="H21" s="113" t="s">
        <v>95</v>
      </c>
      <c r="I21" s="113"/>
      <c r="J21" s="113"/>
      <c r="K21" s="51">
        <v>2000000</v>
      </c>
      <c r="L21" s="51">
        <v>2000000</v>
      </c>
      <c r="M21" s="51">
        <f t="shared" si="1"/>
        <v>0</v>
      </c>
      <c r="N21" s="55"/>
    </row>
    <row r="22" spans="1:14" ht="21" customHeight="1" thickBot="1" x14ac:dyDescent="0.35">
      <c r="A22" s="108" t="s">
        <v>88</v>
      </c>
      <c r="B22" s="108"/>
      <c r="C22" s="108"/>
      <c r="D22" s="57">
        <v>47167000</v>
      </c>
      <c r="E22" s="57">
        <v>47167000</v>
      </c>
      <c r="F22" s="57">
        <f t="shared" si="0"/>
        <v>0</v>
      </c>
      <c r="G22" s="53"/>
      <c r="H22" s="108" t="s">
        <v>88</v>
      </c>
      <c r="I22" s="108"/>
      <c r="J22" s="108"/>
      <c r="K22" s="57">
        <v>47167000</v>
      </c>
      <c r="L22" s="57">
        <v>47167000</v>
      </c>
      <c r="M22" s="57">
        <f t="shared" si="1"/>
        <v>0</v>
      </c>
      <c r="N22" s="54"/>
    </row>
    <row r="23" spans="1:14" ht="14.25" customHeight="1" x14ac:dyDescent="0.3">
      <c r="L23" s="112" t="s">
        <v>42</v>
      </c>
      <c r="M23" s="112"/>
      <c r="N23" s="112"/>
    </row>
    <row r="24" spans="1:14" ht="14.25" customHeight="1" x14ac:dyDescent="0.3"/>
    <row r="25" spans="1:14" ht="14.25" customHeight="1" x14ac:dyDescent="0.3"/>
    <row r="26" spans="1:14" ht="14.25" customHeight="1" x14ac:dyDescent="0.3"/>
    <row r="27" spans="1:14" ht="14.25" customHeight="1" x14ac:dyDescent="0.3"/>
    <row r="28" spans="1:14" ht="14.25" customHeight="1" x14ac:dyDescent="0.3"/>
    <row r="29" spans="1:14" ht="14.25" customHeight="1" x14ac:dyDescent="0.3"/>
    <row r="30" spans="1:14" ht="14.25" customHeight="1" x14ac:dyDescent="0.3"/>
    <row r="31" spans="1:14" ht="14.25" customHeight="1" x14ac:dyDescent="0.3"/>
    <row r="32" spans="1:14" ht="14.25" customHeight="1" x14ac:dyDescent="0.3"/>
    <row r="33" ht="14.25" customHeight="1" x14ac:dyDescent="0.3"/>
    <row r="34" ht="14.25" customHeight="1" x14ac:dyDescent="0.3"/>
    <row r="35" ht="14.25" customHeight="1" x14ac:dyDescent="0.3"/>
    <row r="36" ht="14.25" customHeight="1" x14ac:dyDescent="0.3"/>
    <row r="37" ht="14.25" customHeight="1" x14ac:dyDescent="0.3"/>
    <row r="38" ht="14.25" customHeight="1" x14ac:dyDescent="0.3"/>
    <row r="39" ht="14.25" customHeight="1" x14ac:dyDescent="0.3"/>
    <row r="40" ht="14.25" customHeight="1" x14ac:dyDescent="0.3"/>
    <row r="41" ht="14.25" customHeight="1" x14ac:dyDescent="0.3"/>
    <row r="42" ht="14.25" customHeight="1" x14ac:dyDescent="0.3"/>
    <row r="43" ht="14.25" customHeight="1" x14ac:dyDescent="0.3"/>
    <row r="44" ht="14.25" customHeight="1" x14ac:dyDescent="0.3"/>
    <row r="45" ht="14.25" customHeight="1" x14ac:dyDescent="0.3"/>
    <row r="46" ht="14.25" customHeight="1" x14ac:dyDescent="0.3"/>
    <row r="47" ht="14.25" customHeight="1" x14ac:dyDescent="0.3"/>
    <row r="48" ht="14.25" customHeight="1" x14ac:dyDescent="0.3"/>
    <row r="49" ht="14.25" customHeight="1" x14ac:dyDescent="0.3"/>
    <row r="50" ht="14.25" customHeight="1" x14ac:dyDescent="0.3"/>
    <row r="51" ht="14.25" customHeight="1" x14ac:dyDescent="0.3"/>
    <row r="52" ht="14.25" customHeight="1" x14ac:dyDescent="0.3"/>
    <row r="53" ht="14.25" customHeight="1" x14ac:dyDescent="0.3"/>
    <row r="54" ht="14.25" customHeight="1" x14ac:dyDescent="0.3"/>
    <row r="55" ht="14.25" customHeight="1" x14ac:dyDescent="0.3"/>
    <row r="56" ht="14.25" customHeight="1" x14ac:dyDescent="0.3"/>
    <row r="57" ht="14.25" customHeight="1" x14ac:dyDescent="0.3"/>
    <row r="58" ht="14.25" customHeight="1" x14ac:dyDescent="0.3"/>
    <row r="59" ht="14.25" customHeight="1" x14ac:dyDescent="0.3"/>
    <row r="60" ht="14.25" customHeight="1" x14ac:dyDescent="0.3"/>
    <row r="61" ht="14.25" customHeight="1" x14ac:dyDescent="0.3"/>
    <row r="62" ht="14.25" customHeight="1" x14ac:dyDescent="0.3"/>
    <row r="63" ht="14.25" customHeight="1" x14ac:dyDescent="0.3"/>
    <row r="64" ht="14.25" customHeight="1" x14ac:dyDescent="0.3"/>
    <row r="65" ht="14.25" customHeight="1" x14ac:dyDescent="0.3"/>
    <row r="66" ht="14.25" customHeight="1" x14ac:dyDescent="0.3"/>
    <row r="67" ht="14.25" customHeight="1" x14ac:dyDescent="0.3"/>
    <row r="68" ht="14.25" customHeight="1" x14ac:dyDescent="0.3"/>
    <row r="69" ht="14.25" customHeight="1" x14ac:dyDescent="0.3"/>
    <row r="70" ht="14.25" customHeight="1" x14ac:dyDescent="0.3"/>
    <row r="71" ht="14.25" customHeight="1" x14ac:dyDescent="0.3"/>
    <row r="72" ht="14.25" customHeight="1" x14ac:dyDescent="0.3"/>
    <row r="73" ht="14.25" customHeight="1" x14ac:dyDescent="0.3"/>
    <row r="74" ht="14.25" customHeight="1" x14ac:dyDescent="0.3"/>
    <row r="75" ht="14.25" customHeight="1" x14ac:dyDescent="0.3"/>
    <row r="76" ht="14.25" customHeight="1" x14ac:dyDescent="0.3"/>
    <row r="77" ht="14.25" customHeight="1" x14ac:dyDescent="0.3"/>
    <row r="78" ht="14.25" customHeight="1" x14ac:dyDescent="0.3"/>
    <row r="79" ht="14.25" customHeight="1" x14ac:dyDescent="0.3"/>
    <row r="80" ht="14.25" customHeight="1" x14ac:dyDescent="0.3"/>
    <row r="81" ht="14.25" customHeight="1" x14ac:dyDescent="0.3"/>
    <row r="82" ht="14.25" customHeight="1" x14ac:dyDescent="0.3"/>
    <row r="83" ht="14.25" customHeight="1" x14ac:dyDescent="0.3"/>
    <row r="84" ht="14.25" customHeight="1" x14ac:dyDescent="0.3"/>
    <row r="85" ht="14.25" customHeight="1" x14ac:dyDescent="0.3"/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  <row r="101" ht="14.25" customHeight="1" x14ac:dyDescent="0.3"/>
    <row r="102" ht="14.25" customHeight="1" x14ac:dyDescent="0.3"/>
    <row r="103" ht="14.25" customHeight="1" x14ac:dyDescent="0.3"/>
    <row r="104" ht="14.25" customHeight="1" x14ac:dyDescent="0.3"/>
    <row r="105" ht="14.25" customHeight="1" x14ac:dyDescent="0.3"/>
    <row r="106" ht="14.25" customHeight="1" x14ac:dyDescent="0.3"/>
    <row r="107" ht="14.25" customHeight="1" x14ac:dyDescent="0.3"/>
    <row r="108" ht="14.25" customHeight="1" x14ac:dyDescent="0.3"/>
    <row r="109" ht="14.25" customHeight="1" x14ac:dyDescent="0.3"/>
    <row r="110" ht="14.25" customHeight="1" x14ac:dyDescent="0.3"/>
    <row r="111" ht="14.25" customHeight="1" x14ac:dyDescent="0.3"/>
    <row r="112" ht="14.25" customHeight="1" x14ac:dyDescent="0.3"/>
    <row r="113" ht="14.25" customHeight="1" x14ac:dyDescent="0.3"/>
    <row r="114" ht="14.25" customHeight="1" x14ac:dyDescent="0.3"/>
    <row r="115" ht="14.25" customHeight="1" x14ac:dyDescent="0.3"/>
    <row r="116" ht="14.25" customHeight="1" x14ac:dyDescent="0.3"/>
    <row r="117" ht="14.25" customHeight="1" x14ac:dyDescent="0.3"/>
    <row r="118" ht="14.25" customHeight="1" x14ac:dyDescent="0.3"/>
    <row r="119" ht="14.25" customHeight="1" x14ac:dyDescent="0.3"/>
    <row r="120" ht="14.25" customHeight="1" x14ac:dyDescent="0.3"/>
    <row r="121" ht="14.25" customHeight="1" x14ac:dyDescent="0.3"/>
    <row r="122" ht="14.25" customHeight="1" x14ac:dyDescent="0.3"/>
    <row r="123" ht="14.25" customHeight="1" x14ac:dyDescent="0.3"/>
    <row r="124" ht="14.25" customHeight="1" x14ac:dyDescent="0.3"/>
    <row r="125" ht="14.25" customHeight="1" x14ac:dyDescent="0.3"/>
    <row r="126" ht="14.25" customHeight="1" x14ac:dyDescent="0.3"/>
    <row r="127" ht="14.25" customHeight="1" x14ac:dyDescent="0.3"/>
    <row r="128" ht="14.25" customHeight="1" x14ac:dyDescent="0.3"/>
    <row r="129" ht="14.25" customHeight="1" x14ac:dyDescent="0.3"/>
    <row r="130" ht="14.25" customHeight="1" x14ac:dyDescent="0.3"/>
    <row r="131" ht="14.25" customHeight="1" x14ac:dyDescent="0.3"/>
    <row r="132" ht="14.25" customHeight="1" x14ac:dyDescent="0.3"/>
    <row r="133" ht="14.25" customHeight="1" x14ac:dyDescent="0.3"/>
    <row r="134" ht="14.25" customHeight="1" x14ac:dyDescent="0.3"/>
    <row r="135" ht="14.25" customHeight="1" x14ac:dyDescent="0.3"/>
    <row r="136" ht="14.25" customHeight="1" x14ac:dyDescent="0.3"/>
    <row r="137" ht="14.25" customHeight="1" x14ac:dyDescent="0.3"/>
    <row r="138" ht="14.25" customHeight="1" x14ac:dyDescent="0.3"/>
    <row r="139" ht="14.25" customHeight="1" x14ac:dyDescent="0.3"/>
    <row r="140" ht="14.25" customHeight="1" x14ac:dyDescent="0.3"/>
    <row r="141" ht="14.25" customHeight="1" x14ac:dyDescent="0.3"/>
    <row r="142" ht="14.25" customHeight="1" x14ac:dyDescent="0.3"/>
    <row r="143" ht="14.25" customHeight="1" x14ac:dyDescent="0.3"/>
    <row r="144" ht="14.25" customHeight="1" x14ac:dyDescent="0.3"/>
    <row r="145" ht="14.25" customHeight="1" x14ac:dyDescent="0.3"/>
    <row r="146" ht="14.25" customHeight="1" x14ac:dyDescent="0.3"/>
    <row r="147" ht="14.25" customHeight="1" x14ac:dyDescent="0.3"/>
    <row r="148" ht="14.25" customHeight="1" x14ac:dyDescent="0.3"/>
    <row r="149" ht="14.25" customHeight="1" x14ac:dyDescent="0.3"/>
    <row r="150" ht="14.25" customHeight="1" x14ac:dyDescent="0.3"/>
    <row r="151" ht="14.25" customHeight="1" x14ac:dyDescent="0.3"/>
    <row r="152" ht="14.25" customHeight="1" x14ac:dyDescent="0.3"/>
    <row r="153" ht="14.25" customHeight="1" x14ac:dyDescent="0.3"/>
    <row r="154" ht="14.25" customHeight="1" x14ac:dyDescent="0.3"/>
    <row r="155" ht="14.25" customHeight="1" x14ac:dyDescent="0.3"/>
    <row r="156" ht="14.25" customHeight="1" x14ac:dyDescent="0.3"/>
    <row r="157" ht="14.25" customHeight="1" x14ac:dyDescent="0.3"/>
    <row r="158" ht="14.25" customHeight="1" x14ac:dyDescent="0.3"/>
    <row r="159" ht="14.25" customHeight="1" x14ac:dyDescent="0.3"/>
    <row r="160" ht="14.25" customHeight="1" x14ac:dyDescent="0.3"/>
    <row r="161" ht="14.25" customHeight="1" x14ac:dyDescent="0.3"/>
    <row r="162" ht="14.25" customHeight="1" x14ac:dyDescent="0.3"/>
    <row r="163" ht="14.25" customHeight="1" x14ac:dyDescent="0.3"/>
    <row r="164" ht="14.25" customHeight="1" x14ac:dyDescent="0.3"/>
    <row r="165" ht="14.25" customHeight="1" x14ac:dyDescent="0.3"/>
    <row r="166" ht="14.25" customHeight="1" x14ac:dyDescent="0.3"/>
    <row r="167" ht="14.25" customHeight="1" x14ac:dyDescent="0.3"/>
    <row r="168" ht="14.25" customHeight="1" x14ac:dyDescent="0.3"/>
    <row r="169" ht="14.25" customHeight="1" x14ac:dyDescent="0.3"/>
    <row r="170" ht="14.25" customHeight="1" x14ac:dyDescent="0.3"/>
    <row r="171" ht="14.25" customHeight="1" x14ac:dyDescent="0.3"/>
    <row r="172" ht="14.25" customHeight="1" x14ac:dyDescent="0.3"/>
    <row r="173" ht="14.25" customHeight="1" x14ac:dyDescent="0.3"/>
    <row r="174" ht="14.25" customHeight="1" x14ac:dyDescent="0.3"/>
    <row r="175" ht="14.25" customHeight="1" x14ac:dyDescent="0.3"/>
    <row r="176" ht="14.25" customHeight="1" x14ac:dyDescent="0.3"/>
    <row r="177" ht="14.25" customHeight="1" x14ac:dyDescent="0.3"/>
    <row r="178" ht="14.25" customHeight="1" x14ac:dyDescent="0.3"/>
    <row r="179" ht="14.25" customHeight="1" x14ac:dyDescent="0.3"/>
    <row r="180" ht="14.25" customHeight="1" x14ac:dyDescent="0.3"/>
    <row r="181" ht="14.25" customHeight="1" x14ac:dyDescent="0.3"/>
    <row r="182" ht="14.25" customHeight="1" x14ac:dyDescent="0.3"/>
    <row r="183" ht="14.25" customHeight="1" x14ac:dyDescent="0.3"/>
    <row r="184" ht="14.25" customHeight="1" x14ac:dyDescent="0.3"/>
    <row r="185" ht="14.25" customHeight="1" x14ac:dyDescent="0.3"/>
    <row r="186" ht="14.25" customHeight="1" x14ac:dyDescent="0.3"/>
    <row r="187" ht="14.25" customHeight="1" x14ac:dyDescent="0.3"/>
    <row r="188" ht="14.25" customHeight="1" x14ac:dyDescent="0.3"/>
    <row r="189" ht="14.25" customHeight="1" x14ac:dyDescent="0.3"/>
    <row r="190" ht="14.25" customHeight="1" x14ac:dyDescent="0.3"/>
    <row r="191" ht="14.25" customHeight="1" x14ac:dyDescent="0.3"/>
    <row r="192" ht="14.25" customHeight="1" x14ac:dyDescent="0.3"/>
    <row r="193" ht="14.25" customHeight="1" x14ac:dyDescent="0.3"/>
    <row r="194" ht="14.25" customHeight="1" x14ac:dyDescent="0.3"/>
    <row r="195" ht="14.25" customHeight="1" x14ac:dyDescent="0.3"/>
    <row r="196" ht="14.25" customHeight="1" x14ac:dyDescent="0.3"/>
    <row r="197" ht="14.25" customHeight="1" x14ac:dyDescent="0.3"/>
    <row r="198" ht="14.25" customHeight="1" x14ac:dyDescent="0.3"/>
    <row r="199" ht="14.25" customHeight="1" x14ac:dyDescent="0.3"/>
    <row r="200" ht="14.25" customHeight="1" x14ac:dyDescent="0.3"/>
    <row r="201" ht="14.25" customHeight="1" x14ac:dyDescent="0.3"/>
    <row r="202" ht="14.25" customHeight="1" x14ac:dyDescent="0.3"/>
    <row r="203" ht="14.25" customHeight="1" x14ac:dyDescent="0.3"/>
    <row r="204" ht="14.25" customHeight="1" x14ac:dyDescent="0.3"/>
    <row r="205" ht="14.25" customHeight="1" x14ac:dyDescent="0.3"/>
    <row r="206" ht="14.25" customHeight="1" x14ac:dyDescent="0.3"/>
    <row r="207" ht="14.25" customHeight="1" x14ac:dyDescent="0.3"/>
    <row r="208" ht="14.25" customHeight="1" x14ac:dyDescent="0.3"/>
    <row r="209" ht="14.25" customHeight="1" x14ac:dyDescent="0.3"/>
    <row r="210" ht="14.25" customHeight="1" x14ac:dyDescent="0.3"/>
    <row r="211" ht="14.25" customHeight="1" x14ac:dyDescent="0.3"/>
    <row r="212" ht="14.25" customHeight="1" x14ac:dyDescent="0.3"/>
    <row r="213" ht="14.25" customHeight="1" x14ac:dyDescent="0.3"/>
    <row r="214" ht="14.25" customHeight="1" x14ac:dyDescent="0.3"/>
    <row r="215" ht="14.25" customHeight="1" x14ac:dyDescent="0.3"/>
    <row r="216" ht="14.25" customHeight="1" x14ac:dyDescent="0.3"/>
    <row r="217" ht="14.25" customHeight="1" x14ac:dyDescent="0.3"/>
    <row r="218" ht="14.25" customHeight="1" x14ac:dyDescent="0.3"/>
    <row r="219" ht="14.25" customHeight="1" x14ac:dyDescent="0.3"/>
    <row r="220" ht="14.25" customHeight="1" x14ac:dyDescent="0.3"/>
    <row r="221" ht="14.25" customHeight="1" x14ac:dyDescent="0.3"/>
    <row r="222" ht="14.25" customHeight="1" x14ac:dyDescent="0.3"/>
    <row r="223" ht="14.25" customHeight="1" x14ac:dyDescent="0.3"/>
    <row r="224" ht="14.25" customHeight="1" x14ac:dyDescent="0.3"/>
    <row r="225" ht="14.25" customHeight="1" x14ac:dyDescent="0.3"/>
    <row r="226" ht="14.25" customHeight="1" x14ac:dyDescent="0.3"/>
    <row r="227" ht="14.25" customHeight="1" x14ac:dyDescent="0.3"/>
    <row r="228" ht="14.25" customHeight="1" x14ac:dyDescent="0.3"/>
    <row r="229" ht="14.25" customHeight="1" x14ac:dyDescent="0.3"/>
    <row r="230" ht="14.25" customHeight="1" x14ac:dyDescent="0.3"/>
    <row r="231" ht="14.25" customHeight="1" x14ac:dyDescent="0.3"/>
    <row r="232" ht="14.25" customHeight="1" x14ac:dyDescent="0.3"/>
    <row r="233" ht="14.25" customHeight="1" x14ac:dyDescent="0.3"/>
    <row r="234" ht="14.25" customHeight="1" x14ac:dyDescent="0.3"/>
    <row r="235" ht="14.25" customHeight="1" x14ac:dyDescent="0.3"/>
    <row r="236" ht="14.25" customHeight="1" x14ac:dyDescent="0.3"/>
    <row r="237" ht="14.25" customHeight="1" x14ac:dyDescent="0.3"/>
    <row r="238" ht="14.25" customHeight="1" x14ac:dyDescent="0.3"/>
    <row r="239" ht="14.25" customHeight="1" x14ac:dyDescent="0.3"/>
    <row r="240" ht="14.25" customHeight="1" x14ac:dyDescent="0.3"/>
    <row r="241" ht="14.25" customHeight="1" x14ac:dyDescent="0.3"/>
    <row r="242" ht="14.25" customHeight="1" x14ac:dyDescent="0.3"/>
    <row r="243" ht="14.25" customHeight="1" x14ac:dyDescent="0.3"/>
    <row r="244" ht="14.25" customHeight="1" x14ac:dyDescent="0.3"/>
    <row r="245" ht="14.25" customHeight="1" x14ac:dyDescent="0.3"/>
    <row r="246" ht="14.25" customHeight="1" x14ac:dyDescent="0.3"/>
    <row r="247" ht="14.25" customHeight="1" x14ac:dyDescent="0.3"/>
    <row r="248" ht="14.25" customHeight="1" x14ac:dyDescent="0.3"/>
    <row r="249" ht="14.25" customHeight="1" x14ac:dyDescent="0.3"/>
    <row r="250" ht="14.25" customHeight="1" x14ac:dyDescent="0.3"/>
    <row r="251" ht="14.25" customHeight="1" x14ac:dyDescent="0.3"/>
    <row r="252" ht="14.25" customHeight="1" x14ac:dyDescent="0.3"/>
    <row r="253" ht="14.25" customHeight="1" x14ac:dyDescent="0.3"/>
    <row r="254" ht="14.25" customHeight="1" x14ac:dyDescent="0.3"/>
    <row r="255" ht="14.25" customHeight="1" x14ac:dyDescent="0.3"/>
    <row r="256" ht="14.25" customHeight="1" x14ac:dyDescent="0.3"/>
    <row r="257" ht="14.25" customHeight="1" x14ac:dyDescent="0.3"/>
    <row r="258" ht="14.25" customHeight="1" x14ac:dyDescent="0.3"/>
    <row r="259" ht="14.25" customHeight="1" x14ac:dyDescent="0.3"/>
    <row r="260" ht="14.25" customHeight="1" x14ac:dyDescent="0.3"/>
    <row r="261" ht="14.25" customHeight="1" x14ac:dyDescent="0.3"/>
    <row r="262" ht="14.25" customHeight="1" x14ac:dyDescent="0.3"/>
    <row r="263" ht="14.25" customHeight="1" x14ac:dyDescent="0.3"/>
    <row r="264" ht="14.25" customHeight="1" x14ac:dyDescent="0.3"/>
    <row r="265" ht="14.25" customHeight="1" x14ac:dyDescent="0.3"/>
    <row r="266" ht="14.25" customHeight="1" x14ac:dyDescent="0.3"/>
    <row r="267" ht="14.25" customHeight="1" x14ac:dyDescent="0.3"/>
    <row r="268" ht="14.25" customHeight="1" x14ac:dyDescent="0.3"/>
    <row r="269" ht="14.25" customHeight="1" x14ac:dyDescent="0.3"/>
    <row r="270" ht="14.25" customHeight="1" x14ac:dyDescent="0.3"/>
    <row r="271" ht="14.25" customHeight="1" x14ac:dyDescent="0.3"/>
    <row r="272" ht="14.25" customHeight="1" x14ac:dyDescent="0.3"/>
    <row r="273" ht="14.25" customHeight="1" x14ac:dyDescent="0.3"/>
    <row r="274" ht="14.25" customHeight="1" x14ac:dyDescent="0.3"/>
    <row r="275" ht="14.25" customHeight="1" x14ac:dyDescent="0.3"/>
    <row r="276" ht="14.25" customHeight="1" x14ac:dyDescent="0.3"/>
    <row r="277" ht="14.25" customHeight="1" x14ac:dyDescent="0.3"/>
    <row r="278" ht="14.25" customHeight="1" x14ac:dyDescent="0.3"/>
    <row r="279" ht="14.25" customHeight="1" x14ac:dyDescent="0.3"/>
    <row r="280" ht="14.25" customHeight="1" x14ac:dyDescent="0.3"/>
    <row r="281" ht="14.25" customHeight="1" x14ac:dyDescent="0.3"/>
    <row r="282" ht="14.25" customHeight="1" x14ac:dyDescent="0.3"/>
    <row r="283" ht="14.25" customHeight="1" x14ac:dyDescent="0.3"/>
    <row r="284" ht="14.25" customHeight="1" x14ac:dyDescent="0.3"/>
    <row r="285" ht="14.25" customHeight="1" x14ac:dyDescent="0.3"/>
    <row r="286" ht="14.25" customHeight="1" x14ac:dyDescent="0.3"/>
    <row r="287" ht="14.25" customHeight="1" x14ac:dyDescent="0.3"/>
    <row r="288" ht="14.25" customHeight="1" x14ac:dyDescent="0.3"/>
    <row r="289" ht="14.25" customHeight="1" x14ac:dyDescent="0.3"/>
    <row r="290" ht="14.25" customHeight="1" x14ac:dyDescent="0.3"/>
    <row r="291" ht="14.25" customHeight="1" x14ac:dyDescent="0.3"/>
    <row r="292" ht="14.25" customHeight="1" x14ac:dyDescent="0.3"/>
    <row r="293" ht="14.25" customHeight="1" x14ac:dyDescent="0.3"/>
    <row r="294" ht="14.25" customHeight="1" x14ac:dyDescent="0.3"/>
    <row r="295" ht="14.25" customHeight="1" x14ac:dyDescent="0.3"/>
    <row r="296" ht="14.25" customHeight="1" x14ac:dyDescent="0.3"/>
    <row r="297" ht="14.25" customHeight="1" x14ac:dyDescent="0.3"/>
    <row r="298" ht="14.25" customHeight="1" x14ac:dyDescent="0.3"/>
    <row r="299" ht="14.25" customHeight="1" x14ac:dyDescent="0.3"/>
    <row r="300" ht="14.25" customHeight="1" x14ac:dyDescent="0.3"/>
    <row r="301" ht="14.25" customHeight="1" x14ac:dyDescent="0.3"/>
    <row r="302" ht="14.25" customHeight="1" x14ac:dyDescent="0.3"/>
    <row r="303" ht="14.25" customHeight="1" x14ac:dyDescent="0.3"/>
    <row r="304" ht="14.25" customHeight="1" x14ac:dyDescent="0.3"/>
    <row r="305" ht="14.25" customHeight="1" x14ac:dyDescent="0.3"/>
    <row r="306" ht="14.25" customHeight="1" x14ac:dyDescent="0.3"/>
    <row r="307" ht="14.25" customHeight="1" x14ac:dyDescent="0.3"/>
    <row r="308" ht="14.25" customHeight="1" x14ac:dyDescent="0.3"/>
    <row r="309" ht="14.25" customHeight="1" x14ac:dyDescent="0.3"/>
    <row r="310" ht="14.25" customHeight="1" x14ac:dyDescent="0.3"/>
    <row r="311" ht="14.25" customHeight="1" x14ac:dyDescent="0.3"/>
    <row r="312" ht="14.25" customHeight="1" x14ac:dyDescent="0.3"/>
    <row r="313" ht="14.25" customHeight="1" x14ac:dyDescent="0.3"/>
    <row r="314" ht="14.25" customHeight="1" x14ac:dyDescent="0.3"/>
    <row r="315" ht="14.25" customHeight="1" x14ac:dyDescent="0.3"/>
    <row r="316" ht="14.25" customHeight="1" x14ac:dyDescent="0.3"/>
    <row r="317" ht="14.25" customHeight="1" x14ac:dyDescent="0.3"/>
    <row r="318" ht="14.25" customHeight="1" x14ac:dyDescent="0.3"/>
    <row r="319" ht="14.25" customHeight="1" x14ac:dyDescent="0.3"/>
    <row r="320" ht="14.25" customHeight="1" x14ac:dyDescent="0.3"/>
    <row r="321" ht="14.25" customHeight="1" x14ac:dyDescent="0.3"/>
    <row r="322" ht="14.25" customHeight="1" x14ac:dyDescent="0.3"/>
    <row r="323" ht="14.25" customHeight="1" x14ac:dyDescent="0.3"/>
    <row r="324" ht="14.25" customHeight="1" x14ac:dyDescent="0.3"/>
    <row r="325" ht="14.25" customHeight="1" x14ac:dyDescent="0.3"/>
    <row r="326" ht="14.25" customHeight="1" x14ac:dyDescent="0.3"/>
    <row r="327" ht="14.25" customHeight="1" x14ac:dyDescent="0.3"/>
    <row r="328" ht="14.25" customHeight="1" x14ac:dyDescent="0.3"/>
    <row r="329" ht="14.25" customHeight="1" x14ac:dyDescent="0.3"/>
    <row r="330" ht="14.25" customHeight="1" x14ac:dyDescent="0.3"/>
    <row r="331" ht="14.25" customHeight="1" x14ac:dyDescent="0.3"/>
    <row r="332" ht="14.25" customHeight="1" x14ac:dyDescent="0.3"/>
    <row r="333" ht="14.25" customHeight="1" x14ac:dyDescent="0.3"/>
    <row r="334" ht="14.25" customHeight="1" x14ac:dyDescent="0.3"/>
    <row r="335" ht="14.25" customHeight="1" x14ac:dyDescent="0.3"/>
    <row r="336" ht="14.25" customHeight="1" x14ac:dyDescent="0.3"/>
    <row r="337" ht="14.25" customHeight="1" x14ac:dyDescent="0.3"/>
    <row r="338" ht="14.25" customHeight="1" x14ac:dyDescent="0.3"/>
    <row r="339" ht="14.25" customHeight="1" x14ac:dyDescent="0.3"/>
    <row r="340" ht="14.25" customHeight="1" x14ac:dyDescent="0.3"/>
    <row r="341" ht="14.25" customHeight="1" x14ac:dyDescent="0.3"/>
    <row r="342" ht="14.25" customHeight="1" x14ac:dyDescent="0.3"/>
    <row r="343" ht="14.25" customHeight="1" x14ac:dyDescent="0.3"/>
    <row r="344" ht="14.25" customHeight="1" x14ac:dyDescent="0.3"/>
    <row r="345" ht="14.25" customHeight="1" x14ac:dyDescent="0.3"/>
    <row r="346" ht="14.25" customHeight="1" x14ac:dyDescent="0.3"/>
    <row r="347" ht="14.25" customHeight="1" x14ac:dyDescent="0.3"/>
    <row r="348" ht="14.25" customHeight="1" x14ac:dyDescent="0.3"/>
    <row r="349" ht="14.25" customHeight="1" x14ac:dyDescent="0.3"/>
    <row r="350" ht="14.25" customHeight="1" x14ac:dyDescent="0.3"/>
    <row r="351" ht="14.25" customHeight="1" x14ac:dyDescent="0.3"/>
    <row r="352" ht="14.25" customHeight="1" x14ac:dyDescent="0.3"/>
    <row r="353" ht="14.25" customHeight="1" x14ac:dyDescent="0.3"/>
    <row r="354" ht="14.25" customHeight="1" x14ac:dyDescent="0.3"/>
    <row r="355" ht="14.25" customHeight="1" x14ac:dyDescent="0.3"/>
    <row r="356" ht="14.25" customHeight="1" x14ac:dyDescent="0.3"/>
    <row r="357" ht="14.25" customHeight="1" x14ac:dyDescent="0.3"/>
    <row r="358" ht="14.25" customHeight="1" x14ac:dyDescent="0.3"/>
    <row r="359" ht="14.25" customHeight="1" x14ac:dyDescent="0.3"/>
    <row r="360" ht="14.25" customHeight="1" x14ac:dyDescent="0.3"/>
    <row r="361" ht="14.25" customHeight="1" x14ac:dyDescent="0.3"/>
    <row r="362" ht="14.25" customHeight="1" x14ac:dyDescent="0.3"/>
    <row r="363" ht="14.25" customHeight="1" x14ac:dyDescent="0.3"/>
    <row r="364" ht="14.25" customHeight="1" x14ac:dyDescent="0.3"/>
    <row r="365" ht="14.25" customHeight="1" x14ac:dyDescent="0.3"/>
    <row r="366" ht="14.25" customHeight="1" x14ac:dyDescent="0.3"/>
    <row r="367" ht="14.25" customHeight="1" x14ac:dyDescent="0.3"/>
    <row r="368" ht="14.25" customHeight="1" x14ac:dyDescent="0.3"/>
    <row r="369" ht="14.25" customHeight="1" x14ac:dyDescent="0.3"/>
    <row r="370" ht="14.25" customHeight="1" x14ac:dyDescent="0.3"/>
    <row r="371" ht="14.25" customHeight="1" x14ac:dyDescent="0.3"/>
    <row r="372" ht="14.25" customHeight="1" x14ac:dyDescent="0.3"/>
    <row r="373" ht="14.25" customHeight="1" x14ac:dyDescent="0.3"/>
    <row r="374" ht="14.25" customHeight="1" x14ac:dyDescent="0.3"/>
    <row r="375" ht="14.25" customHeight="1" x14ac:dyDescent="0.3"/>
    <row r="376" ht="14.25" customHeight="1" x14ac:dyDescent="0.3"/>
    <row r="377" ht="14.25" customHeight="1" x14ac:dyDescent="0.3"/>
    <row r="378" ht="14.25" customHeight="1" x14ac:dyDescent="0.3"/>
    <row r="379" ht="14.25" customHeight="1" x14ac:dyDescent="0.3"/>
    <row r="380" ht="14.25" customHeight="1" x14ac:dyDescent="0.3"/>
    <row r="381" ht="14.25" customHeight="1" x14ac:dyDescent="0.3"/>
    <row r="382" ht="14.25" customHeight="1" x14ac:dyDescent="0.3"/>
    <row r="383" ht="14.25" customHeight="1" x14ac:dyDescent="0.3"/>
    <row r="384" ht="14.25" customHeight="1" x14ac:dyDescent="0.3"/>
    <row r="385" ht="14.25" customHeight="1" x14ac:dyDescent="0.3"/>
    <row r="386" ht="14.25" customHeight="1" x14ac:dyDescent="0.3"/>
    <row r="387" ht="14.25" customHeight="1" x14ac:dyDescent="0.3"/>
    <row r="388" ht="14.25" customHeight="1" x14ac:dyDescent="0.3"/>
    <row r="389" ht="14.25" customHeight="1" x14ac:dyDescent="0.3"/>
    <row r="390" ht="14.25" customHeight="1" x14ac:dyDescent="0.3"/>
    <row r="391" ht="14.25" customHeight="1" x14ac:dyDescent="0.3"/>
    <row r="392" ht="14.25" customHeight="1" x14ac:dyDescent="0.3"/>
    <row r="393" ht="14.25" customHeight="1" x14ac:dyDescent="0.3"/>
    <row r="394" ht="14.25" customHeight="1" x14ac:dyDescent="0.3"/>
    <row r="395" ht="14.25" customHeight="1" x14ac:dyDescent="0.3"/>
    <row r="396" ht="14.25" customHeight="1" x14ac:dyDescent="0.3"/>
    <row r="397" ht="14.25" customHeight="1" x14ac:dyDescent="0.3"/>
    <row r="398" ht="14.25" customHeight="1" x14ac:dyDescent="0.3"/>
    <row r="399" ht="14.25" customHeight="1" x14ac:dyDescent="0.3"/>
    <row r="400" ht="14.25" customHeight="1" x14ac:dyDescent="0.3"/>
    <row r="401" ht="14.25" customHeight="1" x14ac:dyDescent="0.3"/>
    <row r="402" ht="14.25" customHeight="1" x14ac:dyDescent="0.3"/>
    <row r="403" ht="14.25" customHeight="1" x14ac:dyDescent="0.3"/>
    <row r="404" ht="14.25" customHeight="1" x14ac:dyDescent="0.3"/>
    <row r="405" ht="14.25" customHeight="1" x14ac:dyDescent="0.3"/>
    <row r="406" ht="14.25" customHeight="1" x14ac:dyDescent="0.3"/>
    <row r="407" ht="14.25" customHeight="1" x14ac:dyDescent="0.3"/>
    <row r="408" ht="14.25" customHeight="1" x14ac:dyDescent="0.3"/>
    <row r="409" ht="14.25" customHeight="1" x14ac:dyDescent="0.3"/>
    <row r="410" ht="14.25" customHeight="1" x14ac:dyDescent="0.3"/>
    <row r="411" ht="14.25" customHeight="1" x14ac:dyDescent="0.3"/>
    <row r="412" ht="14.25" customHeight="1" x14ac:dyDescent="0.3"/>
    <row r="413" ht="14.25" customHeight="1" x14ac:dyDescent="0.3"/>
    <row r="414" ht="14.25" customHeight="1" x14ac:dyDescent="0.3"/>
    <row r="415" ht="14.25" customHeight="1" x14ac:dyDescent="0.3"/>
    <row r="416" ht="14.25" customHeight="1" x14ac:dyDescent="0.3"/>
    <row r="417" ht="14.25" customHeight="1" x14ac:dyDescent="0.3"/>
    <row r="418" ht="14.25" customHeight="1" x14ac:dyDescent="0.3"/>
    <row r="419" ht="14.25" customHeight="1" x14ac:dyDescent="0.3"/>
    <row r="420" ht="14.25" customHeight="1" x14ac:dyDescent="0.3"/>
    <row r="421" ht="14.25" customHeight="1" x14ac:dyDescent="0.3"/>
    <row r="422" ht="14.25" customHeight="1" x14ac:dyDescent="0.3"/>
    <row r="423" ht="14.25" customHeight="1" x14ac:dyDescent="0.3"/>
    <row r="424" ht="14.25" customHeight="1" x14ac:dyDescent="0.3"/>
    <row r="425" ht="14.25" customHeight="1" x14ac:dyDescent="0.3"/>
    <row r="426" ht="14.25" customHeight="1" x14ac:dyDescent="0.3"/>
    <row r="427" ht="14.25" customHeight="1" x14ac:dyDescent="0.3"/>
    <row r="428" ht="14.25" customHeight="1" x14ac:dyDescent="0.3"/>
    <row r="429" ht="14.25" customHeight="1" x14ac:dyDescent="0.3"/>
    <row r="430" ht="14.25" customHeight="1" x14ac:dyDescent="0.3"/>
    <row r="431" ht="14.25" customHeight="1" x14ac:dyDescent="0.3"/>
    <row r="432" ht="14.25" customHeight="1" x14ac:dyDescent="0.3"/>
    <row r="433" ht="14.25" customHeight="1" x14ac:dyDescent="0.3"/>
    <row r="434" ht="14.25" customHeight="1" x14ac:dyDescent="0.3"/>
    <row r="435" ht="14.25" customHeight="1" x14ac:dyDescent="0.3"/>
    <row r="436" ht="14.25" customHeight="1" x14ac:dyDescent="0.3"/>
    <row r="437" ht="14.25" customHeight="1" x14ac:dyDescent="0.3"/>
    <row r="438" ht="14.25" customHeight="1" x14ac:dyDescent="0.3"/>
    <row r="439" ht="14.25" customHeight="1" x14ac:dyDescent="0.3"/>
    <row r="440" ht="14.25" customHeight="1" x14ac:dyDescent="0.3"/>
    <row r="441" ht="14.25" customHeight="1" x14ac:dyDescent="0.3"/>
    <row r="442" ht="14.25" customHeight="1" x14ac:dyDescent="0.3"/>
    <row r="443" ht="14.25" customHeight="1" x14ac:dyDescent="0.3"/>
    <row r="444" ht="14.25" customHeight="1" x14ac:dyDescent="0.3"/>
    <row r="445" ht="14.25" customHeight="1" x14ac:dyDescent="0.3"/>
    <row r="446" ht="14.25" customHeight="1" x14ac:dyDescent="0.3"/>
    <row r="447" ht="14.25" customHeight="1" x14ac:dyDescent="0.3"/>
    <row r="448" ht="14.25" customHeight="1" x14ac:dyDescent="0.3"/>
    <row r="449" ht="14.25" customHeight="1" x14ac:dyDescent="0.3"/>
    <row r="450" ht="14.25" customHeight="1" x14ac:dyDescent="0.3"/>
    <row r="451" ht="14.25" customHeight="1" x14ac:dyDescent="0.3"/>
    <row r="452" ht="14.25" customHeight="1" x14ac:dyDescent="0.3"/>
    <row r="453" ht="14.25" customHeight="1" x14ac:dyDescent="0.3"/>
    <row r="454" ht="14.25" customHeight="1" x14ac:dyDescent="0.3"/>
    <row r="455" ht="14.25" customHeight="1" x14ac:dyDescent="0.3"/>
    <row r="456" ht="14.25" customHeight="1" x14ac:dyDescent="0.3"/>
    <row r="457" ht="14.25" customHeight="1" x14ac:dyDescent="0.3"/>
    <row r="458" ht="14.25" customHeight="1" x14ac:dyDescent="0.3"/>
    <row r="459" ht="14.25" customHeight="1" x14ac:dyDescent="0.3"/>
    <row r="460" ht="14.25" customHeight="1" x14ac:dyDescent="0.3"/>
    <row r="461" ht="14.25" customHeight="1" x14ac:dyDescent="0.3"/>
    <row r="462" ht="14.25" customHeight="1" x14ac:dyDescent="0.3"/>
    <row r="463" ht="14.25" customHeight="1" x14ac:dyDescent="0.3"/>
    <row r="464" ht="14.25" customHeight="1" x14ac:dyDescent="0.3"/>
    <row r="465" ht="14.25" customHeight="1" x14ac:dyDescent="0.3"/>
    <row r="466" ht="14.25" customHeight="1" x14ac:dyDescent="0.3"/>
    <row r="467" ht="14.25" customHeight="1" x14ac:dyDescent="0.3"/>
    <row r="468" ht="14.25" customHeight="1" x14ac:dyDescent="0.3"/>
    <row r="469" ht="14.25" customHeight="1" x14ac:dyDescent="0.3"/>
    <row r="470" ht="14.25" customHeight="1" x14ac:dyDescent="0.3"/>
    <row r="471" ht="14.25" customHeight="1" x14ac:dyDescent="0.3"/>
    <row r="472" ht="14.25" customHeight="1" x14ac:dyDescent="0.3"/>
    <row r="473" ht="14.25" customHeight="1" x14ac:dyDescent="0.3"/>
    <row r="474" ht="14.25" customHeight="1" x14ac:dyDescent="0.3"/>
    <row r="475" ht="14.25" customHeight="1" x14ac:dyDescent="0.3"/>
    <row r="476" ht="14.25" customHeight="1" x14ac:dyDescent="0.3"/>
    <row r="477" ht="14.25" customHeight="1" x14ac:dyDescent="0.3"/>
    <row r="478" ht="14.25" customHeight="1" x14ac:dyDescent="0.3"/>
    <row r="479" ht="14.25" customHeight="1" x14ac:dyDescent="0.3"/>
    <row r="480" ht="14.25" customHeight="1" x14ac:dyDescent="0.3"/>
    <row r="481" ht="14.25" customHeight="1" x14ac:dyDescent="0.3"/>
    <row r="482" ht="14.25" customHeight="1" x14ac:dyDescent="0.3"/>
    <row r="483" ht="14.25" customHeight="1" x14ac:dyDescent="0.3"/>
    <row r="484" ht="14.25" customHeight="1" x14ac:dyDescent="0.3"/>
    <row r="485" ht="14.25" customHeight="1" x14ac:dyDescent="0.3"/>
    <row r="486" ht="14.25" customHeight="1" x14ac:dyDescent="0.3"/>
    <row r="487" ht="14.25" customHeight="1" x14ac:dyDescent="0.3"/>
    <row r="488" ht="14.25" customHeight="1" x14ac:dyDescent="0.3"/>
    <row r="489" ht="14.25" customHeight="1" x14ac:dyDescent="0.3"/>
    <row r="490" ht="14.25" customHeight="1" x14ac:dyDescent="0.3"/>
    <row r="491" ht="14.25" customHeight="1" x14ac:dyDescent="0.3"/>
    <row r="492" ht="14.25" customHeight="1" x14ac:dyDescent="0.3"/>
    <row r="493" ht="14.25" customHeight="1" x14ac:dyDescent="0.3"/>
    <row r="494" ht="14.25" customHeight="1" x14ac:dyDescent="0.3"/>
    <row r="495" ht="14.25" customHeight="1" x14ac:dyDescent="0.3"/>
    <row r="496" ht="14.25" customHeight="1" x14ac:dyDescent="0.3"/>
    <row r="497" ht="14.25" customHeight="1" x14ac:dyDescent="0.3"/>
    <row r="498" ht="14.25" customHeight="1" x14ac:dyDescent="0.3"/>
    <row r="499" ht="14.25" customHeight="1" x14ac:dyDescent="0.3"/>
    <row r="500" ht="14.25" customHeight="1" x14ac:dyDescent="0.3"/>
    <row r="501" ht="14.25" customHeight="1" x14ac:dyDescent="0.3"/>
    <row r="502" ht="14.25" customHeight="1" x14ac:dyDescent="0.3"/>
    <row r="503" ht="14.25" customHeight="1" x14ac:dyDescent="0.3"/>
    <row r="504" ht="14.25" customHeight="1" x14ac:dyDescent="0.3"/>
    <row r="505" ht="14.25" customHeight="1" x14ac:dyDescent="0.3"/>
    <row r="506" ht="14.25" customHeight="1" x14ac:dyDescent="0.3"/>
    <row r="507" ht="14.25" customHeight="1" x14ac:dyDescent="0.3"/>
    <row r="508" ht="14.25" customHeight="1" x14ac:dyDescent="0.3"/>
    <row r="509" ht="14.25" customHeight="1" x14ac:dyDescent="0.3"/>
    <row r="510" ht="14.25" customHeight="1" x14ac:dyDescent="0.3"/>
    <row r="511" ht="14.25" customHeight="1" x14ac:dyDescent="0.3"/>
    <row r="512" ht="14.25" customHeight="1" x14ac:dyDescent="0.3"/>
    <row r="513" ht="14.25" customHeight="1" x14ac:dyDescent="0.3"/>
    <row r="514" ht="14.25" customHeight="1" x14ac:dyDescent="0.3"/>
    <row r="515" ht="14.25" customHeight="1" x14ac:dyDescent="0.3"/>
    <row r="516" ht="14.25" customHeight="1" x14ac:dyDescent="0.3"/>
    <row r="517" ht="14.25" customHeight="1" x14ac:dyDescent="0.3"/>
    <row r="518" ht="14.25" customHeight="1" x14ac:dyDescent="0.3"/>
    <row r="519" ht="14.25" customHeight="1" x14ac:dyDescent="0.3"/>
    <row r="520" ht="14.25" customHeight="1" x14ac:dyDescent="0.3"/>
    <row r="521" ht="14.25" customHeight="1" x14ac:dyDescent="0.3"/>
    <row r="522" ht="14.25" customHeight="1" x14ac:dyDescent="0.3"/>
    <row r="523" ht="14.25" customHeight="1" x14ac:dyDescent="0.3"/>
    <row r="524" ht="14.25" customHeight="1" x14ac:dyDescent="0.3"/>
    <row r="525" ht="14.25" customHeight="1" x14ac:dyDescent="0.3"/>
    <row r="526" ht="14.25" customHeight="1" x14ac:dyDescent="0.3"/>
    <row r="527" ht="14.25" customHeight="1" x14ac:dyDescent="0.3"/>
    <row r="528" ht="14.25" customHeight="1" x14ac:dyDescent="0.3"/>
    <row r="529" ht="14.25" customHeight="1" x14ac:dyDescent="0.3"/>
    <row r="530" ht="14.25" customHeight="1" x14ac:dyDescent="0.3"/>
    <row r="531" ht="14.25" customHeight="1" x14ac:dyDescent="0.3"/>
    <row r="532" ht="14.25" customHeight="1" x14ac:dyDescent="0.3"/>
    <row r="533" ht="14.25" customHeight="1" x14ac:dyDescent="0.3"/>
    <row r="534" ht="14.25" customHeight="1" x14ac:dyDescent="0.3"/>
    <row r="535" ht="14.25" customHeight="1" x14ac:dyDescent="0.3"/>
    <row r="536" ht="14.25" customHeight="1" x14ac:dyDescent="0.3"/>
    <row r="537" ht="14.25" customHeight="1" x14ac:dyDescent="0.3"/>
    <row r="538" ht="14.25" customHeight="1" x14ac:dyDescent="0.3"/>
    <row r="539" ht="14.25" customHeight="1" x14ac:dyDescent="0.3"/>
    <row r="540" ht="14.25" customHeight="1" x14ac:dyDescent="0.3"/>
    <row r="541" ht="14.25" customHeight="1" x14ac:dyDescent="0.3"/>
    <row r="542" ht="14.25" customHeight="1" x14ac:dyDescent="0.3"/>
    <row r="543" ht="14.25" customHeight="1" x14ac:dyDescent="0.3"/>
    <row r="544" ht="14.25" customHeight="1" x14ac:dyDescent="0.3"/>
    <row r="545" ht="14.25" customHeight="1" x14ac:dyDescent="0.3"/>
    <row r="546" ht="14.25" customHeight="1" x14ac:dyDescent="0.3"/>
    <row r="547" ht="14.25" customHeight="1" x14ac:dyDescent="0.3"/>
    <row r="548" ht="14.25" customHeight="1" x14ac:dyDescent="0.3"/>
    <row r="549" ht="14.25" customHeight="1" x14ac:dyDescent="0.3"/>
    <row r="550" ht="14.25" customHeight="1" x14ac:dyDescent="0.3"/>
    <row r="551" ht="14.25" customHeight="1" x14ac:dyDescent="0.3"/>
    <row r="552" ht="14.25" customHeight="1" x14ac:dyDescent="0.3"/>
    <row r="553" ht="14.25" customHeight="1" x14ac:dyDescent="0.3"/>
    <row r="554" ht="14.25" customHeight="1" x14ac:dyDescent="0.3"/>
    <row r="555" ht="14.25" customHeight="1" x14ac:dyDescent="0.3"/>
    <row r="556" ht="14.25" customHeight="1" x14ac:dyDescent="0.3"/>
    <row r="557" ht="14.25" customHeight="1" x14ac:dyDescent="0.3"/>
    <row r="558" ht="14.25" customHeight="1" x14ac:dyDescent="0.3"/>
    <row r="559" ht="14.25" customHeight="1" x14ac:dyDescent="0.3"/>
    <row r="560" ht="14.25" customHeight="1" x14ac:dyDescent="0.3"/>
    <row r="561" ht="14.25" customHeight="1" x14ac:dyDescent="0.3"/>
    <row r="562" ht="14.25" customHeight="1" x14ac:dyDescent="0.3"/>
    <row r="563" ht="14.25" customHeight="1" x14ac:dyDescent="0.3"/>
    <row r="564" ht="14.25" customHeight="1" x14ac:dyDescent="0.3"/>
    <row r="565" ht="14.25" customHeight="1" x14ac:dyDescent="0.3"/>
    <row r="566" ht="14.25" customHeight="1" x14ac:dyDescent="0.3"/>
    <row r="567" ht="14.25" customHeight="1" x14ac:dyDescent="0.3"/>
    <row r="568" ht="14.25" customHeight="1" x14ac:dyDescent="0.3"/>
    <row r="569" ht="14.25" customHeight="1" x14ac:dyDescent="0.3"/>
    <row r="570" ht="14.25" customHeight="1" x14ac:dyDescent="0.3"/>
    <row r="571" ht="14.25" customHeight="1" x14ac:dyDescent="0.3"/>
    <row r="572" ht="14.25" customHeight="1" x14ac:dyDescent="0.3"/>
    <row r="573" ht="14.25" customHeight="1" x14ac:dyDescent="0.3"/>
    <row r="574" ht="14.25" customHeight="1" x14ac:dyDescent="0.3"/>
    <row r="575" ht="14.25" customHeight="1" x14ac:dyDescent="0.3"/>
    <row r="576" ht="14.25" customHeight="1" x14ac:dyDescent="0.3"/>
    <row r="577" ht="14.25" customHeight="1" x14ac:dyDescent="0.3"/>
    <row r="578" ht="14.25" customHeight="1" x14ac:dyDescent="0.3"/>
    <row r="579" ht="14.25" customHeight="1" x14ac:dyDescent="0.3"/>
    <row r="580" ht="14.25" customHeight="1" x14ac:dyDescent="0.3"/>
    <row r="581" ht="14.25" customHeight="1" x14ac:dyDescent="0.3"/>
    <row r="582" ht="14.25" customHeight="1" x14ac:dyDescent="0.3"/>
    <row r="583" ht="14.25" customHeight="1" x14ac:dyDescent="0.3"/>
    <row r="584" ht="14.25" customHeight="1" x14ac:dyDescent="0.3"/>
    <row r="585" ht="14.25" customHeight="1" x14ac:dyDescent="0.3"/>
    <row r="586" ht="14.25" customHeight="1" x14ac:dyDescent="0.3"/>
    <row r="587" ht="14.25" customHeight="1" x14ac:dyDescent="0.3"/>
    <row r="588" ht="14.25" customHeight="1" x14ac:dyDescent="0.3"/>
    <row r="589" ht="14.25" customHeight="1" x14ac:dyDescent="0.3"/>
    <row r="590" ht="14.25" customHeight="1" x14ac:dyDescent="0.3"/>
    <row r="591" ht="14.25" customHeight="1" x14ac:dyDescent="0.3"/>
    <row r="592" ht="14.25" customHeight="1" x14ac:dyDescent="0.3"/>
    <row r="593" ht="14.25" customHeight="1" x14ac:dyDescent="0.3"/>
    <row r="594" ht="14.25" customHeight="1" x14ac:dyDescent="0.3"/>
    <row r="595" ht="14.25" customHeight="1" x14ac:dyDescent="0.3"/>
    <row r="596" ht="14.25" customHeight="1" x14ac:dyDescent="0.3"/>
    <row r="597" ht="14.25" customHeight="1" x14ac:dyDescent="0.3"/>
    <row r="598" ht="14.25" customHeight="1" x14ac:dyDescent="0.3"/>
    <row r="599" ht="14.25" customHeight="1" x14ac:dyDescent="0.3"/>
    <row r="600" ht="14.25" customHeight="1" x14ac:dyDescent="0.3"/>
    <row r="601" ht="14.25" customHeight="1" x14ac:dyDescent="0.3"/>
    <row r="602" ht="14.25" customHeight="1" x14ac:dyDescent="0.3"/>
    <row r="603" ht="14.25" customHeight="1" x14ac:dyDescent="0.3"/>
    <row r="604" ht="14.25" customHeight="1" x14ac:dyDescent="0.3"/>
    <row r="605" ht="14.25" customHeight="1" x14ac:dyDescent="0.3"/>
    <row r="606" ht="14.25" customHeight="1" x14ac:dyDescent="0.3"/>
    <row r="607" ht="14.25" customHeight="1" x14ac:dyDescent="0.3"/>
    <row r="608" ht="14.25" customHeight="1" x14ac:dyDescent="0.3"/>
    <row r="609" ht="14.25" customHeight="1" x14ac:dyDescent="0.3"/>
    <row r="610" ht="14.25" customHeight="1" x14ac:dyDescent="0.3"/>
    <row r="611" ht="14.25" customHeight="1" x14ac:dyDescent="0.3"/>
    <row r="612" ht="14.25" customHeight="1" x14ac:dyDescent="0.3"/>
    <row r="613" ht="14.25" customHeight="1" x14ac:dyDescent="0.3"/>
    <row r="614" ht="14.25" customHeight="1" x14ac:dyDescent="0.3"/>
    <row r="615" ht="14.25" customHeight="1" x14ac:dyDescent="0.3"/>
    <row r="616" ht="14.25" customHeight="1" x14ac:dyDescent="0.3"/>
    <row r="617" ht="14.25" customHeight="1" x14ac:dyDescent="0.3"/>
    <row r="618" ht="14.25" customHeight="1" x14ac:dyDescent="0.3"/>
    <row r="619" ht="14.25" customHeight="1" x14ac:dyDescent="0.3"/>
    <row r="620" ht="14.25" customHeight="1" x14ac:dyDescent="0.3"/>
    <row r="621" ht="14.25" customHeight="1" x14ac:dyDescent="0.3"/>
    <row r="622" ht="14.25" customHeight="1" x14ac:dyDescent="0.3"/>
    <row r="623" ht="14.25" customHeight="1" x14ac:dyDescent="0.3"/>
    <row r="624" ht="14.25" customHeight="1" x14ac:dyDescent="0.3"/>
    <row r="625" ht="14.25" customHeight="1" x14ac:dyDescent="0.3"/>
    <row r="626" ht="14.25" customHeight="1" x14ac:dyDescent="0.3"/>
    <row r="627" ht="14.25" customHeight="1" x14ac:dyDescent="0.3"/>
    <row r="628" ht="14.25" customHeight="1" x14ac:dyDescent="0.3"/>
    <row r="629" ht="14.25" customHeight="1" x14ac:dyDescent="0.3"/>
    <row r="630" ht="14.25" customHeight="1" x14ac:dyDescent="0.3"/>
    <row r="631" ht="14.25" customHeight="1" x14ac:dyDescent="0.3"/>
    <row r="632" ht="14.25" customHeight="1" x14ac:dyDescent="0.3"/>
    <row r="633" ht="14.25" customHeight="1" x14ac:dyDescent="0.3"/>
    <row r="634" ht="14.25" customHeight="1" x14ac:dyDescent="0.3"/>
    <row r="635" ht="14.25" customHeight="1" x14ac:dyDescent="0.3"/>
    <row r="636" ht="14.25" customHeight="1" x14ac:dyDescent="0.3"/>
    <row r="637" ht="14.25" customHeight="1" x14ac:dyDescent="0.3"/>
    <row r="638" ht="14.25" customHeight="1" x14ac:dyDescent="0.3"/>
    <row r="639" ht="14.25" customHeight="1" x14ac:dyDescent="0.3"/>
    <row r="640" ht="14.25" customHeight="1" x14ac:dyDescent="0.3"/>
    <row r="641" ht="14.25" customHeight="1" x14ac:dyDescent="0.3"/>
    <row r="642" ht="14.25" customHeight="1" x14ac:dyDescent="0.3"/>
    <row r="643" ht="14.25" customHeight="1" x14ac:dyDescent="0.3"/>
    <row r="644" ht="14.25" customHeight="1" x14ac:dyDescent="0.3"/>
    <row r="645" ht="14.25" customHeight="1" x14ac:dyDescent="0.3"/>
    <row r="646" ht="14.25" customHeight="1" x14ac:dyDescent="0.3"/>
    <row r="647" ht="14.25" customHeight="1" x14ac:dyDescent="0.3"/>
    <row r="648" ht="14.25" customHeight="1" x14ac:dyDescent="0.3"/>
    <row r="649" ht="14.25" customHeight="1" x14ac:dyDescent="0.3"/>
    <row r="650" ht="14.25" customHeight="1" x14ac:dyDescent="0.3"/>
    <row r="651" ht="14.25" customHeight="1" x14ac:dyDescent="0.3"/>
    <row r="652" ht="14.25" customHeight="1" x14ac:dyDescent="0.3"/>
    <row r="653" ht="14.25" customHeight="1" x14ac:dyDescent="0.3"/>
    <row r="654" ht="14.25" customHeight="1" x14ac:dyDescent="0.3"/>
    <row r="655" ht="14.25" customHeight="1" x14ac:dyDescent="0.3"/>
    <row r="656" ht="14.25" customHeight="1" x14ac:dyDescent="0.3"/>
    <row r="657" ht="14.25" customHeight="1" x14ac:dyDescent="0.3"/>
    <row r="658" ht="14.25" customHeight="1" x14ac:dyDescent="0.3"/>
    <row r="659" ht="14.25" customHeight="1" x14ac:dyDescent="0.3"/>
    <row r="660" ht="14.25" customHeight="1" x14ac:dyDescent="0.3"/>
    <row r="661" ht="14.25" customHeight="1" x14ac:dyDescent="0.3"/>
    <row r="662" ht="14.25" customHeight="1" x14ac:dyDescent="0.3"/>
    <row r="663" ht="14.25" customHeight="1" x14ac:dyDescent="0.3"/>
    <row r="664" ht="14.25" customHeight="1" x14ac:dyDescent="0.3"/>
    <row r="665" ht="14.25" customHeight="1" x14ac:dyDescent="0.3"/>
    <row r="666" ht="14.25" customHeight="1" x14ac:dyDescent="0.3"/>
    <row r="667" ht="14.25" customHeight="1" x14ac:dyDescent="0.3"/>
    <row r="668" ht="14.25" customHeight="1" x14ac:dyDescent="0.3"/>
    <row r="669" ht="14.25" customHeight="1" x14ac:dyDescent="0.3"/>
    <row r="670" ht="14.25" customHeight="1" x14ac:dyDescent="0.3"/>
    <row r="671" ht="14.25" customHeight="1" x14ac:dyDescent="0.3"/>
    <row r="672" ht="14.25" customHeight="1" x14ac:dyDescent="0.3"/>
    <row r="673" ht="14.25" customHeight="1" x14ac:dyDescent="0.3"/>
    <row r="674" ht="14.25" customHeight="1" x14ac:dyDescent="0.3"/>
    <row r="675" ht="14.25" customHeight="1" x14ac:dyDescent="0.3"/>
    <row r="676" ht="14.25" customHeight="1" x14ac:dyDescent="0.3"/>
    <row r="677" ht="14.25" customHeight="1" x14ac:dyDescent="0.3"/>
    <row r="678" ht="14.25" customHeight="1" x14ac:dyDescent="0.3"/>
    <row r="679" ht="14.25" customHeight="1" x14ac:dyDescent="0.3"/>
    <row r="680" ht="14.25" customHeight="1" x14ac:dyDescent="0.3"/>
    <row r="681" ht="14.25" customHeight="1" x14ac:dyDescent="0.3"/>
    <row r="682" ht="14.25" customHeight="1" x14ac:dyDescent="0.3"/>
    <row r="683" ht="14.25" customHeight="1" x14ac:dyDescent="0.3"/>
    <row r="684" ht="14.25" customHeight="1" x14ac:dyDescent="0.3"/>
    <row r="685" ht="14.25" customHeight="1" x14ac:dyDescent="0.3"/>
    <row r="686" ht="14.25" customHeight="1" x14ac:dyDescent="0.3"/>
    <row r="687" ht="14.25" customHeight="1" x14ac:dyDescent="0.3"/>
    <row r="688" ht="14.25" customHeight="1" x14ac:dyDescent="0.3"/>
    <row r="689" ht="14.25" customHeight="1" x14ac:dyDescent="0.3"/>
    <row r="690" ht="14.25" customHeight="1" x14ac:dyDescent="0.3"/>
    <row r="691" ht="14.25" customHeight="1" x14ac:dyDescent="0.3"/>
    <row r="692" ht="14.25" customHeight="1" x14ac:dyDescent="0.3"/>
    <row r="693" ht="14.25" customHeight="1" x14ac:dyDescent="0.3"/>
    <row r="694" ht="14.25" customHeight="1" x14ac:dyDescent="0.3"/>
    <row r="695" ht="14.25" customHeight="1" x14ac:dyDescent="0.3"/>
    <row r="696" ht="14.25" customHeight="1" x14ac:dyDescent="0.3"/>
    <row r="697" ht="14.25" customHeight="1" x14ac:dyDescent="0.3"/>
    <row r="698" ht="14.25" customHeight="1" x14ac:dyDescent="0.3"/>
    <row r="699" ht="14.25" customHeight="1" x14ac:dyDescent="0.3"/>
    <row r="700" ht="14.25" customHeight="1" x14ac:dyDescent="0.3"/>
    <row r="701" ht="14.25" customHeight="1" x14ac:dyDescent="0.3"/>
    <row r="702" ht="14.25" customHeight="1" x14ac:dyDescent="0.3"/>
    <row r="703" ht="14.25" customHeight="1" x14ac:dyDescent="0.3"/>
    <row r="704" ht="14.25" customHeight="1" x14ac:dyDescent="0.3"/>
    <row r="705" ht="14.25" customHeight="1" x14ac:dyDescent="0.3"/>
    <row r="706" ht="14.25" customHeight="1" x14ac:dyDescent="0.3"/>
    <row r="707" ht="14.25" customHeight="1" x14ac:dyDescent="0.3"/>
    <row r="708" ht="14.25" customHeight="1" x14ac:dyDescent="0.3"/>
    <row r="709" ht="14.25" customHeight="1" x14ac:dyDescent="0.3"/>
    <row r="710" ht="14.25" customHeight="1" x14ac:dyDescent="0.3"/>
    <row r="711" ht="14.25" customHeight="1" x14ac:dyDescent="0.3"/>
    <row r="712" ht="14.25" customHeight="1" x14ac:dyDescent="0.3"/>
    <row r="713" ht="14.25" customHeight="1" x14ac:dyDescent="0.3"/>
    <row r="714" ht="14.25" customHeight="1" x14ac:dyDescent="0.3"/>
    <row r="715" ht="14.25" customHeight="1" x14ac:dyDescent="0.3"/>
    <row r="716" ht="14.25" customHeight="1" x14ac:dyDescent="0.3"/>
    <row r="717" ht="14.25" customHeight="1" x14ac:dyDescent="0.3"/>
    <row r="718" ht="14.25" customHeight="1" x14ac:dyDescent="0.3"/>
    <row r="719" ht="14.25" customHeight="1" x14ac:dyDescent="0.3"/>
    <row r="720" ht="14.25" customHeight="1" x14ac:dyDescent="0.3"/>
    <row r="721" ht="14.25" customHeight="1" x14ac:dyDescent="0.3"/>
    <row r="722" ht="14.25" customHeight="1" x14ac:dyDescent="0.3"/>
    <row r="723" ht="14.25" customHeight="1" x14ac:dyDescent="0.3"/>
    <row r="724" ht="14.25" customHeight="1" x14ac:dyDescent="0.3"/>
    <row r="725" ht="14.25" customHeight="1" x14ac:dyDescent="0.3"/>
    <row r="726" ht="14.25" customHeight="1" x14ac:dyDescent="0.3"/>
    <row r="727" ht="14.25" customHeight="1" x14ac:dyDescent="0.3"/>
    <row r="728" ht="14.25" customHeight="1" x14ac:dyDescent="0.3"/>
    <row r="729" ht="14.25" customHeight="1" x14ac:dyDescent="0.3"/>
    <row r="730" ht="14.25" customHeight="1" x14ac:dyDescent="0.3"/>
    <row r="731" ht="14.25" customHeight="1" x14ac:dyDescent="0.3"/>
    <row r="732" ht="14.25" customHeight="1" x14ac:dyDescent="0.3"/>
    <row r="733" ht="14.25" customHeight="1" x14ac:dyDescent="0.3"/>
    <row r="734" ht="14.25" customHeight="1" x14ac:dyDescent="0.3"/>
    <row r="735" ht="14.25" customHeight="1" x14ac:dyDescent="0.3"/>
    <row r="736" ht="14.25" customHeight="1" x14ac:dyDescent="0.3"/>
    <row r="737" ht="14.25" customHeight="1" x14ac:dyDescent="0.3"/>
    <row r="738" ht="14.25" customHeight="1" x14ac:dyDescent="0.3"/>
    <row r="739" ht="14.25" customHeight="1" x14ac:dyDescent="0.3"/>
    <row r="740" ht="14.25" customHeight="1" x14ac:dyDescent="0.3"/>
    <row r="741" ht="14.25" customHeight="1" x14ac:dyDescent="0.3"/>
    <row r="742" ht="14.25" customHeight="1" x14ac:dyDescent="0.3"/>
    <row r="743" ht="14.25" customHeight="1" x14ac:dyDescent="0.3"/>
    <row r="744" ht="14.25" customHeight="1" x14ac:dyDescent="0.3"/>
    <row r="745" ht="14.25" customHeight="1" x14ac:dyDescent="0.3"/>
    <row r="746" ht="14.25" customHeight="1" x14ac:dyDescent="0.3"/>
    <row r="747" ht="14.25" customHeight="1" x14ac:dyDescent="0.3"/>
    <row r="748" ht="14.25" customHeight="1" x14ac:dyDescent="0.3"/>
    <row r="749" ht="14.25" customHeight="1" x14ac:dyDescent="0.3"/>
    <row r="750" ht="14.25" customHeight="1" x14ac:dyDescent="0.3"/>
    <row r="751" ht="14.25" customHeight="1" x14ac:dyDescent="0.3"/>
    <row r="752" ht="14.25" customHeight="1" x14ac:dyDescent="0.3"/>
    <row r="753" ht="14.25" customHeight="1" x14ac:dyDescent="0.3"/>
    <row r="754" ht="14.25" customHeight="1" x14ac:dyDescent="0.3"/>
    <row r="755" ht="14.25" customHeight="1" x14ac:dyDescent="0.3"/>
    <row r="756" ht="14.25" customHeight="1" x14ac:dyDescent="0.3"/>
    <row r="757" ht="14.25" customHeight="1" x14ac:dyDescent="0.3"/>
    <row r="758" ht="14.25" customHeight="1" x14ac:dyDescent="0.3"/>
    <row r="759" ht="14.25" customHeight="1" x14ac:dyDescent="0.3"/>
    <row r="760" ht="14.25" customHeight="1" x14ac:dyDescent="0.3"/>
    <row r="761" ht="14.25" customHeight="1" x14ac:dyDescent="0.3"/>
    <row r="762" ht="14.25" customHeight="1" x14ac:dyDescent="0.3"/>
    <row r="763" ht="14.25" customHeight="1" x14ac:dyDescent="0.3"/>
    <row r="764" ht="14.25" customHeight="1" x14ac:dyDescent="0.3"/>
    <row r="765" ht="14.25" customHeight="1" x14ac:dyDescent="0.3"/>
    <row r="766" ht="14.25" customHeight="1" x14ac:dyDescent="0.3"/>
    <row r="767" ht="14.25" customHeight="1" x14ac:dyDescent="0.3"/>
    <row r="768" ht="14.25" customHeight="1" x14ac:dyDescent="0.3"/>
    <row r="769" ht="14.25" customHeight="1" x14ac:dyDescent="0.3"/>
    <row r="770" ht="14.25" customHeight="1" x14ac:dyDescent="0.3"/>
    <row r="771" ht="14.25" customHeight="1" x14ac:dyDescent="0.3"/>
    <row r="772" ht="14.25" customHeight="1" x14ac:dyDescent="0.3"/>
    <row r="773" ht="14.25" customHeight="1" x14ac:dyDescent="0.3"/>
    <row r="774" ht="14.25" customHeight="1" x14ac:dyDescent="0.3"/>
    <row r="775" ht="14.25" customHeight="1" x14ac:dyDescent="0.3"/>
  </sheetData>
  <mergeCells count="62">
    <mergeCell ref="A18:C18"/>
    <mergeCell ref="H18:J18"/>
    <mergeCell ref="K13:K14"/>
    <mergeCell ref="L13:L14"/>
    <mergeCell ref="L23:N23"/>
    <mergeCell ref="A21:C21"/>
    <mergeCell ref="H21:J21"/>
    <mergeCell ref="H20:J20"/>
    <mergeCell ref="A22:C22"/>
    <mergeCell ref="H22:J22"/>
    <mergeCell ref="A20:C20"/>
    <mergeCell ref="M13:M14"/>
    <mergeCell ref="N13:N14"/>
    <mergeCell ref="H16:J16"/>
    <mergeCell ref="A17:C17"/>
    <mergeCell ref="A9:C12"/>
    <mergeCell ref="A13:C14"/>
    <mergeCell ref="D9:D12"/>
    <mergeCell ref="A19:C19"/>
    <mergeCell ref="H19:J19"/>
    <mergeCell ref="E9:E12"/>
    <mergeCell ref="F9:F12"/>
    <mergeCell ref="D13:D14"/>
    <mergeCell ref="H17:J17"/>
    <mergeCell ref="E13:E14"/>
    <mergeCell ref="F13:F14"/>
    <mergeCell ref="A15:C15"/>
    <mergeCell ref="H15:J15"/>
    <mergeCell ref="G9:G14"/>
    <mergeCell ref="H13:J14"/>
    <mergeCell ref="A16:C16"/>
    <mergeCell ref="M9:M10"/>
    <mergeCell ref="N9:N10"/>
    <mergeCell ref="H11:J12"/>
    <mergeCell ref="K11:K12"/>
    <mergeCell ref="L11:L12"/>
    <mergeCell ref="M11:M12"/>
    <mergeCell ref="N11:N12"/>
    <mergeCell ref="H9:J10"/>
    <mergeCell ref="K9:K10"/>
    <mergeCell ref="L9:L10"/>
    <mergeCell ref="A1:N1"/>
    <mergeCell ref="A2:D2"/>
    <mergeCell ref="M3:N3"/>
    <mergeCell ref="A4:G4"/>
    <mergeCell ref="H4:N4"/>
    <mergeCell ref="N5:N6"/>
    <mergeCell ref="A7:C7"/>
    <mergeCell ref="H7:J7"/>
    <mergeCell ref="A8:C8"/>
    <mergeCell ref="H8:J8"/>
    <mergeCell ref="G5:G6"/>
    <mergeCell ref="H5:H6"/>
    <mergeCell ref="I5:I6"/>
    <mergeCell ref="J5:J6"/>
    <mergeCell ref="K5:K6"/>
    <mergeCell ref="L5:L6"/>
    <mergeCell ref="A5:A6"/>
    <mergeCell ref="B5:B6"/>
    <mergeCell ref="C5:C6"/>
    <mergeCell ref="D5:D6"/>
    <mergeCell ref="E5:E6"/>
  </mergeCells>
  <phoneticPr fontId="12" type="noConversion"/>
  <pageMargins left="0.23622047244094491" right="0.23622047244094491" top="0.55118110236220474" bottom="7.874015748031496E-2" header="0.31496062992125984" footer="0.11811023622047245"/>
  <pageSetup paperSize="9" orientation="landscape" r:id="rId1"/>
  <ignoredErrors>
    <ignoredError sqref="M8 F19 M19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0"/>
  <sheetViews>
    <sheetView tabSelected="1" workbookViewId="0">
      <selection activeCell="A2" sqref="A2:D2"/>
    </sheetView>
  </sheetViews>
  <sheetFormatPr defaultRowHeight="11.25" x14ac:dyDescent="0.3"/>
  <cols>
    <col min="1" max="3" width="8.625" style="1" customWidth="1"/>
    <col min="4" max="6" width="17.625" style="1" customWidth="1"/>
    <col min="7" max="7" width="4.5" style="1" bestFit="1" customWidth="1"/>
    <col min="8" max="8" width="16.75" style="1" customWidth="1"/>
    <col min="9" max="9" width="6" style="1" bestFit="1" customWidth="1"/>
    <col min="10" max="10" width="12.25" style="1" bestFit="1" customWidth="1"/>
    <col min="11" max="11" width="18.875" style="1" bestFit="1" customWidth="1"/>
    <col min="12" max="13" width="12.125" style="1" customWidth="1"/>
    <col min="14" max="14" width="11.25" style="1" customWidth="1"/>
    <col min="15" max="15" width="9" style="1"/>
    <col min="16" max="16" width="9.75" style="1" bestFit="1" customWidth="1"/>
    <col min="17" max="16384" width="9" style="1"/>
  </cols>
  <sheetData>
    <row r="1" spans="1:14" ht="26.25" x14ac:dyDescent="0.3">
      <c r="A1" s="75" t="s">
        <v>105</v>
      </c>
      <c r="B1" s="75"/>
      <c r="C1" s="75"/>
      <c r="D1" s="75"/>
      <c r="E1" s="75"/>
      <c r="F1" s="75"/>
      <c r="G1" s="75"/>
      <c r="H1" s="14"/>
      <c r="I1" s="14"/>
      <c r="J1" s="14"/>
      <c r="K1" s="14"/>
      <c r="L1" s="14"/>
      <c r="M1" s="14"/>
      <c r="N1" s="14"/>
    </row>
    <row r="2" spans="1:14" ht="20.25" x14ac:dyDescent="0.3">
      <c r="A2" s="76" t="s">
        <v>85</v>
      </c>
      <c r="B2" s="76"/>
      <c r="C2" s="76"/>
      <c r="D2" s="76"/>
      <c r="E2" s="15"/>
      <c r="F2" s="15"/>
      <c r="G2" s="15"/>
      <c r="H2" s="15"/>
      <c r="I2" s="15"/>
      <c r="J2" s="15"/>
      <c r="K2" s="15"/>
      <c r="L2" s="15"/>
      <c r="M2" s="15"/>
      <c r="N2" s="15"/>
    </row>
    <row r="3" spans="1:14" x14ac:dyDescent="0.3">
      <c r="F3" s="154" t="s">
        <v>17</v>
      </c>
      <c r="G3" s="154"/>
      <c r="M3" s="157"/>
      <c r="N3" s="157"/>
    </row>
    <row r="4" spans="1:14" ht="13.5" x14ac:dyDescent="0.3">
      <c r="A4" s="159" t="s">
        <v>0</v>
      </c>
      <c r="B4" s="159"/>
      <c r="C4" s="159"/>
      <c r="D4" s="159"/>
      <c r="E4" s="159"/>
      <c r="F4" s="159"/>
      <c r="G4" s="159"/>
      <c r="H4" s="156" t="s">
        <v>1</v>
      </c>
      <c r="I4" s="156"/>
      <c r="J4" s="156"/>
      <c r="K4" s="156"/>
      <c r="L4" s="156"/>
      <c r="M4" s="156"/>
      <c r="N4" s="156"/>
    </row>
    <row r="5" spans="1:14" ht="18" customHeight="1" x14ac:dyDescent="0.3">
      <c r="A5" s="160" t="s">
        <v>18</v>
      </c>
      <c r="B5" s="160" t="s">
        <v>19</v>
      </c>
      <c r="C5" s="160" t="s">
        <v>20</v>
      </c>
      <c r="D5" s="160" t="s">
        <v>96</v>
      </c>
      <c r="E5" s="160" t="s">
        <v>97</v>
      </c>
      <c r="F5" s="20" t="s">
        <v>15</v>
      </c>
      <c r="G5" s="160" t="s">
        <v>21</v>
      </c>
      <c r="H5" s="156" t="s">
        <v>2</v>
      </c>
      <c r="I5" s="156" t="s">
        <v>3</v>
      </c>
      <c r="J5" s="156" t="s">
        <v>4</v>
      </c>
      <c r="K5" s="156" t="s">
        <v>5</v>
      </c>
      <c r="L5" s="156" t="s">
        <v>6</v>
      </c>
      <c r="M5" s="156" t="s">
        <v>7</v>
      </c>
      <c r="N5" s="156" t="s">
        <v>8</v>
      </c>
    </row>
    <row r="6" spans="1:14" ht="18" customHeight="1" x14ac:dyDescent="0.3">
      <c r="A6" s="160"/>
      <c r="B6" s="160"/>
      <c r="C6" s="160"/>
      <c r="D6" s="160"/>
      <c r="E6" s="160"/>
      <c r="F6" s="20" t="s">
        <v>9</v>
      </c>
      <c r="G6" s="160"/>
      <c r="H6" s="156"/>
      <c r="I6" s="156"/>
      <c r="J6" s="156"/>
      <c r="K6" s="156"/>
      <c r="L6" s="156"/>
      <c r="M6" s="156"/>
      <c r="N6" s="156"/>
    </row>
    <row r="7" spans="1:14" ht="21" customHeight="1" x14ac:dyDescent="0.3">
      <c r="A7" s="155" t="s">
        <v>22</v>
      </c>
      <c r="B7" s="155"/>
      <c r="C7" s="155"/>
      <c r="D7" s="11">
        <f>SUM(D8,D15,D22)</f>
        <v>453456000</v>
      </c>
      <c r="E7" s="11">
        <f>SUM(E8,E15,E22)</f>
        <v>431130290</v>
      </c>
      <c r="F7" s="11">
        <f>SUM(F8,F15,F24)</f>
        <v>22325710</v>
      </c>
      <c r="G7" s="12"/>
      <c r="H7" s="158" t="s">
        <v>23</v>
      </c>
      <c r="I7" s="158"/>
      <c r="J7" s="158"/>
      <c r="K7" s="158"/>
      <c r="L7" s="13">
        <f>SUM(L8,L28,L46)</f>
        <v>453456000</v>
      </c>
      <c r="M7" s="13">
        <f>SUM(M8,M28,M46)</f>
        <v>431130290</v>
      </c>
      <c r="N7" s="13">
        <f>SUM(N8,N28,N46)</f>
        <v>22325710</v>
      </c>
    </row>
    <row r="8" spans="1:14" ht="21" customHeight="1" x14ac:dyDescent="0.3">
      <c r="A8" s="144" t="s">
        <v>24</v>
      </c>
      <c r="B8" s="144"/>
      <c r="C8" s="144"/>
      <c r="D8" s="7">
        <f>SUM(D9:D14)</f>
        <v>310229000</v>
      </c>
      <c r="E8" s="7">
        <f>SUM(E9:E14)</f>
        <v>292899000</v>
      </c>
      <c r="F8" s="7">
        <f>SUM(F9:F14)</f>
        <v>17330000</v>
      </c>
      <c r="G8" s="8"/>
      <c r="H8" s="19" t="s">
        <v>25</v>
      </c>
      <c r="I8" s="161" t="s">
        <v>26</v>
      </c>
      <c r="J8" s="161"/>
      <c r="K8" s="161"/>
      <c r="L8" s="9">
        <f>SUM(L9:L27)</f>
        <v>310229000</v>
      </c>
      <c r="M8" s="9">
        <f>SUM(M9:M27)</f>
        <v>292899000</v>
      </c>
      <c r="N8" s="9">
        <f>SUM(L8-M8)</f>
        <v>17330000</v>
      </c>
    </row>
    <row r="9" spans="1:14" ht="23.25" customHeight="1" x14ac:dyDescent="0.3">
      <c r="A9" s="143" t="s">
        <v>27</v>
      </c>
      <c r="B9" s="143"/>
      <c r="C9" s="143"/>
      <c r="D9" s="126">
        <v>188417000</v>
      </c>
      <c r="E9" s="126">
        <v>180643930</v>
      </c>
      <c r="F9" s="126">
        <f>SUM(D9-E9)</f>
        <v>7773070</v>
      </c>
      <c r="G9" s="150"/>
      <c r="H9" s="147" t="s">
        <v>28</v>
      </c>
      <c r="I9" s="147" t="s">
        <v>10</v>
      </c>
      <c r="J9" s="147" t="s">
        <v>10</v>
      </c>
      <c r="K9" s="67" t="s">
        <v>11</v>
      </c>
      <c r="L9" s="69">
        <v>108688620</v>
      </c>
      <c r="M9" s="69">
        <v>107260190</v>
      </c>
      <c r="N9" s="69">
        <f>SUM(L9-M9)</f>
        <v>1428430</v>
      </c>
    </row>
    <row r="10" spans="1:14" ht="23.25" customHeight="1" x14ac:dyDescent="0.3">
      <c r="A10" s="143"/>
      <c r="B10" s="143"/>
      <c r="C10" s="143"/>
      <c r="D10" s="126"/>
      <c r="E10" s="126"/>
      <c r="F10" s="126"/>
      <c r="G10" s="151"/>
      <c r="H10" s="148"/>
      <c r="I10" s="148"/>
      <c r="J10" s="148"/>
      <c r="K10" s="67" t="s">
        <v>50</v>
      </c>
      <c r="L10" s="69">
        <v>16428120</v>
      </c>
      <c r="M10" s="69">
        <v>14337500</v>
      </c>
      <c r="N10" s="69">
        <f t="shared" ref="N10:N27" si="0">SUM(L10-M10)</f>
        <v>2090620</v>
      </c>
    </row>
    <row r="11" spans="1:14" ht="23.25" customHeight="1" x14ac:dyDescent="0.3">
      <c r="A11" s="143" t="s">
        <v>29</v>
      </c>
      <c r="B11" s="143"/>
      <c r="C11" s="143"/>
      <c r="D11" s="126">
        <v>58868000</v>
      </c>
      <c r="E11" s="126">
        <v>50974810</v>
      </c>
      <c r="F11" s="126">
        <f>SUM(D11-E11)</f>
        <v>7893190</v>
      </c>
      <c r="G11" s="151"/>
      <c r="H11" s="148"/>
      <c r="I11" s="148"/>
      <c r="J11" s="148"/>
      <c r="K11" s="67" t="s">
        <v>51</v>
      </c>
      <c r="L11" s="69">
        <v>13265440</v>
      </c>
      <c r="M11" s="69">
        <v>13265440</v>
      </c>
      <c r="N11" s="69">
        <f t="shared" si="0"/>
        <v>0</v>
      </c>
    </row>
    <row r="12" spans="1:14" ht="23.25" customHeight="1" x14ac:dyDescent="0.3">
      <c r="A12" s="143"/>
      <c r="B12" s="143"/>
      <c r="C12" s="143"/>
      <c r="D12" s="126"/>
      <c r="E12" s="126"/>
      <c r="F12" s="126"/>
      <c r="G12" s="151"/>
      <c r="H12" s="148"/>
      <c r="I12" s="148"/>
      <c r="J12" s="148"/>
      <c r="K12" s="67" t="s">
        <v>52</v>
      </c>
      <c r="L12" s="69">
        <v>36842760</v>
      </c>
      <c r="M12" s="69">
        <v>32920160</v>
      </c>
      <c r="N12" s="69">
        <f t="shared" si="0"/>
        <v>3922600</v>
      </c>
    </row>
    <row r="13" spans="1:14" ht="23.25" customHeight="1" x14ac:dyDescent="0.3">
      <c r="A13" s="143" t="s">
        <v>30</v>
      </c>
      <c r="B13" s="143"/>
      <c r="C13" s="143"/>
      <c r="D13" s="126">
        <v>62944000</v>
      </c>
      <c r="E13" s="126">
        <v>61280260</v>
      </c>
      <c r="F13" s="120">
        <f>SUM(D13-E13)</f>
        <v>1663740</v>
      </c>
      <c r="G13" s="151"/>
      <c r="H13" s="148"/>
      <c r="I13" s="149"/>
      <c r="J13" s="149"/>
      <c r="K13" s="67" t="s">
        <v>53</v>
      </c>
      <c r="L13" s="69">
        <v>13192060</v>
      </c>
      <c r="M13" s="69">
        <v>12860640</v>
      </c>
      <c r="N13" s="69">
        <f t="shared" si="0"/>
        <v>331420</v>
      </c>
    </row>
    <row r="14" spans="1:14" ht="23.25" customHeight="1" x14ac:dyDescent="0.3">
      <c r="A14" s="143"/>
      <c r="B14" s="143"/>
      <c r="C14" s="143"/>
      <c r="D14" s="126"/>
      <c r="E14" s="126"/>
      <c r="F14" s="121"/>
      <c r="G14" s="151"/>
      <c r="H14" s="148"/>
      <c r="I14" s="147" t="s">
        <v>12</v>
      </c>
      <c r="J14" s="147" t="s">
        <v>12</v>
      </c>
      <c r="K14" s="67" t="s">
        <v>54</v>
      </c>
      <c r="L14" s="69">
        <v>4102000</v>
      </c>
      <c r="M14" s="69">
        <v>2616000</v>
      </c>
      <c r="N14" s="69">
        <f t="shared" si="0"/>
        <v>1486000</v>
      </c>
    </row>
    <row r="15" spans="1:14" ht="23.25" customHeight="1" x14ac:dyDescent="0.3">
      <c r="A15" s="144" t="s">
        <v>31</v>
      </c>
      <c r="B15" s="144"/>
      <c r="C15" s="144"/>
      <c r="D15" s="7">
        <f>SUM(D16:D21)</f>
        <v>87490000</v>
      </c>
      <c r="E15" s="7">
        <f>SUM(E16:E21)</f>
        <v>82494290</v>
      </c>
      <c r="F15" s="7">
        <f>SUM(F16:F21)</f>
        <v>4995710</v>
      </c>
      <c r="G15" s="10"/>
      <c r="H15" s="148"/>
      <c r="I15" s="148"/>
      <c r="J15" s="148"/>
      <c r="K15" s="67" t="s">
        <v>55</v>
      </c>
      <c r="L15" s="69">
        <v>3600000</v>
      </c>
      <c r="M15" s="69">
        <v>3563200</v>
      </c>
      <c r="N15" s="69">
        <f t="shared" si="0"/>
        <v>36800</v>
      </c>
    </row>
    <row r="16" spans="1:14" ht="23.25" customHeight="1" x14ac:dyDescent="0.3">
      <c r="A16" s="163" t="s">
        <v>37</v>
      </c>
      <c r="B16" s="164"/>
      <c r="C16" s="165"/>
      <c r="D16" s="146">
        <v>3542000</v>
      </c>
      <c r="E16" s="146">
        <v>3542000</v>
      </c>
      <c r="F16" s="146">
        <f>SUM(D16-E16)</f>
        <v>0</v>
      </c>
      <c r="G16" s="162"/>
      <c r="H16" s="148"/>
      <c r="I16" s="148"/>
      <c r="J16" s="148"/>
      <c r="K16" s="67" t="s">
        <v>56</v>
      </c>
      <c r="L16" s="69">
        <v>1500000</v>
      </c>
      <c r="M16" s="69">
        <v>1416670</v>
      </c>
      <c r="N16" s="69">
        <f t="shared" si="0"/>
        <v>83330</v>
      </c>
    </row>
    <row r="17" spans="1:16" ht="23.25" customHeight="1" x14ac:dyDescent="0.3">
      <c r="A17" s="166"/>
      <c r="B17" s="167"/>
      <c r="C17" s="168"/>
      <c r="D17" s="146"/>
      <c r="E17" s="146"/>
      <c r="F17" s="146"/>
      <c r="G17" s="162"/>
      <c r="H17" s="148"/>
      <c r="I17" s="148"/>
      <c r="J17" s="148"/>
      <c r="K17" s="67" t="s">
        <v>57</v>
      </c>
      <c r="L17" s="69">
        <v>2500000</v>
      </c>
      <c r="M17" s="69">
        <v>1643320</v>
      </c>
      <c r="N17" s="69">
        <f t="shared" si="0"/>
        <v>856680</v>
      </c>
      <c r="P17" s="2"/>
    </row>
    <row r="18" spans="1:16" ht="23.25" customHeight="1" x14ac:dyDescent="0.3">
      <c r="A18" s="145" t="s">
        <v>32</v>
      </c>
      <c r="B18" s="145"/>
      <c r="C18" s="145"/>
      <c r="D18" s="146">
        <v>61948000</v>
      </c>
      <c r="E18" s="146">
        <v>56952290</v>
      </c>
      <c r="F18" s="146">
        <f t="shared" ref="F18" si="1">SUM(D18-E18)</f>
        <v>4995710</v>
      </c>
      <c r="G18" s="162"/>
      <c r="H18" s="148"/>
      <c r="I18" s="148"/>
      <c r="J18" s="148"/>
      <c r="K18" s="67" t="s">
        <v>58</v>
      </c>
      <c r="L18" s="69">
        <v>15336000</v>
      </c>
      <c r="M18" s="69">
        <v>15312610</v>
      </c>
      <c r="N18" s="69">
        <f t="shared" si="0"/>
        <v>23390</v>
      </c>
    </row>
    <row r="19" spans="1:16" ht="23.25" customHeight="1" x14ac:dyDescent="0.3">
      <c r="A19" s="145"/>
      <c r="B19" s="145"/>
      <c r="C19" s="145"/>
      <c r="D19" s="146"/>
      <c r="E19" s="146"/>
      <c r="F19" s="146"/>
      <c r="G19" s="162"/>
      <c r="H19" s="148"/>
      <c r="I19" s="148"/>
      <c r="J19" s="148"/>
      <c r="K19" s="67" t="s">
        <v>59</v>
      </c>
      <c r="L19" s="69">
        <v>360000</v>
      </c>
      <c r="M19" s="69">
        <v>142590</v>
      </c>
      <c r="N19" s="69">
        <f t="shared" si="0"/>
        <v>217410</v>
      </c>
    </row>
    <row r="20" spans="1:16" ht="23.25" customHeight="1" x14ac:dyDescent="0.3">
      <c r="A20" s="135" t="s">
        <v>49</v>
      </c>
      <c r="B20" s="136"/>
      <c r="C20" s="137"/>
      <c r="D20" s="141">
        <v>22000000</v>
      </c>
      <c r="E20" s="141">
        <v>22000000</v>
      </c>
      <c r="F20" s="146">
        <f t="shared" ref="F20" si="2">SUM(D20-E20)</f>
        <v>0</v>
      </c>
      <c r="G20" s="152"/>
      <c r="H20" s="148"/>
      <c r="I20" s="148"/>
      <c r="J20" s="148"/>
      <c r="K20" s="67" t="s">
        <v>60</v>
      </c>
      <c r="L20" s="69">
        <v>18600000</v>
      </c>
      <c r="M20" s="69">
        <v>16000000</v>
      </c>
      <c r="N20" s="69">
        <f t="shared" si="0"/>
        <v>2600000</v>
      </c>
    </row>
    <row r="21" spans="1:16" ht="23.25" customHeight="1" x14ac:dyDescent="0.3">
      <c r="A21" s="138"/>
      <c r="B21" s="139"/>
      <c r="C21" s="140"/>
      <c r="D21" s="142"/>
      <c r="E21" s="142"/>
      <c r="F21" s="146"/>
      <c r="G21" s="153"/>
      <c r="H21" s="148"/>
      <c r="I21" s="148"/>
      <c r="J21" s="148"/>
      <c r="K21" s="67" t="s">
        <v>61</v>
      </c>
      <c r="L21" s="69">
        <v>9660000</v>
      </c>
      <c r="M21" s="69">
        <v>7538970</v>
      </c>
      <c r="N21" s="69">
        <f t="shared" si="0"/>
        <v>2121030</v>
      </c>
    </row>
    <row r="22" spans="1:16" ht="23.25" customHeight="1" x14ac:dyDescent="0.3">
      <c r="A22" s="23" t="s">
        <v>16</v>
      </c>
      <c r="B22" s="24"/>
      <c r="C22" s="25"/>
      <c r="D22" s="7">
        <f>SUM(D23:D34)</f>
        <v>55737000</v>
      </c>
      <c r="E22" s="7">
        <f>SUM(E23:E34)</f>
        <v>55737000</v>
      </c>
      <c r="F22" s="7">
        <f>SUM(F23:F32)</f>
        <v>0</v>
      </c>
      <c r="G22" s="7"/>
      <c r="H22" s="148"/>
      <c r="I22" s="148"/>
      <c r="J22" s="148"/>
      <c r="K22" s="67" t="s">
        <v>62</v>
      </c>
      <c r="L22" s="69">
        <v>2490000</v>
      </c>
      <c r="M22" s="69">
        <v>2489050</v>
      </c>
      <c r="N22" s="69">
        <f t="shared" si="0"/>
        <v>950</v>
      </c>
    </row>
    <row r="23" spans="1:16" ht="23.25" customHeight="1" x14ac:dyDescent="0.3">
      <c r="A23" s="128" t="s">
        <v>89</v>
      </c>
      <c r="B23" s="129"/>
      <c r="C23" s="130"/>
      <c r="D23" s="120">
        <v>6570000</v>
      </c>
      <c r="E23" s="120">
        <v>6570000</v>
      </c>
      <c r="F23" s="122">
        <f>SUM(D23-E23)</f>
        <v>0</v>
      </c>
      <c r="G23" s="118"/>
      <c r="H23" s="148"/>
      <c r="I23" s="149"/>
      <c r="J23" s="149"/>
      <c r="K23" s="67" t="s">
        <v>63</v>
      </c>
      <c r="L23" s="69">
        <v>720000</v>
      </c>
      <c r="M23" s="69">
        <v>252400</v>
      </c>
      <c r="N23" s="69">
        <f t="shared" si="0"/>
        <v>467600</v>
      </c>
    </row>
    <row r="24" spans="1:16" ht="23.25" customHeight="1" x14ac:dyDescent="0.3">
      <c r="A24" s="131"/>
      <c r="B24" s="132"/>
      <c r="C24" s="133"/>
      <c r="D24" s="121"/>
      <c r="E24" s="121"/>
      <c r="F24" s="123"/>
      <c r="G24" s="119"/>
      <c r="H24" s="148"/>
      <c r="I24" s="147" t="s">
        <v>34</v>
      </c>
      <c r="J24" s="147" t="s">
        <v>34</v>
      </c>
      <c r="K24" s="18" t="s">
        <v>64</v>
      </c>
      <c r="L24" s="5">
        <v>9610000</v>
      </c>
      <c r="M24" s="5">
        <v>9445610</v>
      </c>
      <c r="N24" s="5">
        <f t="shared" si="0"/>
        <v>164390</v>
      </c>
    </row>
    <row r="25" spans="1:16" ht="23.25" customHeight="1" x14ac:dyDescent="0.3">
      <c r="A25" s="128" t="s">
        <v>98</v>
      </c>
      <c r="B25" s="129"/>
      <c r="C25" s="130"/>
      <c r="D25" s="120">
        <v>2000000</v>
      </c>
      <c r="E25" s="120">
        <v>2000000</v>
      </c>
      <c r="F25" s="122">
        <f t="shared" ref="F25" si="3">SUM(D25-E25)</f>
        <v>0</v>
      </c>
      <c r="G25" s="26"/>
      <c r="H25" s="148"/>
      <c r="I25" s="148"/>
      <c r="J25" s="148"/>
      <c r="K25" s="18" t="s">
        <v>65</v>
      </c>
      <c r="L25" s="5">
        <v>20895000</v>
      </c>
      <c r="M25" s="5">
        <v>19873200</v>
      </c>
      <c r="N25" s="5">
        <f t="shared" si="0"/>
        <v>1021800</v>
      </c>
    </row>
    <row r="26" spans="1:16" ht="23.25" customHeight="1" x14ac:dyDescent="0.3">
      <c r="A26" s="131"/>
      <c r="B26" s="132"/>
      <c r="C26" s="133"/>
      <c r="D26" s="121"/>
      <c r="E26" s="121"/>
      <c r="F26" s="123"/>
      <c r="G26" s="27"/>
      <c r="H26" s="148"/>
      <c r="I26" s="148"/>
      <c r="J26" s="148"/>
      <c r="K26" s="18" t="s">
        <v>66</v>
      </c>
      <c r="L26" s="5">
        <v>14200000</v>
      </c>
      <c r="M26" s="5">
        <v>13722450</v>
      </c>
      <c r="N26" s="5">
        <f t="shared" si="0"/>
        <v>477550</v>
      </c>
    </row>
    <row r="27" spans="1:16" ht="23.25" customHeight="1" x14ac:dyDescent="0.3">
      <c r="A27" s="169" t="s">
        <v>90</v>
      </c>
      <c r="B27" s="169"/>
      <c r="C27" s="169"/>
      <c r="D27" s="126">
        <v>47167000</v>
      </c>
      <c r="E27" s="126">
        <v>47167000</v>
      </c>
      <c r="F27" s="127">
        <f t="shared" ref="F27" si="4">SUM(D27-E27)</f>
        <v>0</v>
      </c>
      <c r="G27" s="170"/>
      <c r="H27" s="149"/>
      <c r="I27" s="149"/>
      <c r="J27" s="149"/>
      <c r="K27" s="18" t="s">
        <v>35</v>
      </c>
      <c r="L27" s="5">
        <v>18239000</v>
      </c>
      <c r="M27" s="5">
        <v>18239000</v>
      </c>
      <c r="N27" s="5">
        <f t="shared" si="0"/>
        <v>0</v>
      </c>
    </row>
    <row r="28" spans="1:16" ht="23.25" customHeight="1" x14ac:dyDescent="0.3">
      <c r="A28" s="169"/>
      <c r="B28" s="169"/>
      <c r="C28" s="169"/>
      <c r="D28" s="126"/>
      <c r="E28" s="126"/>
      <c r="F28" s="127"/>
      <c r="G28" s="171"/>
      <c r="H28" s="19" t="s">
        <v>31</v>
      </c>
      <c r="I28" s="17" t="s">
        <v>36</v>
      </c>
      <c r="J28" s="17"/>
      <c r="K28" s="21"/>
      <c r="L28" s="9">
        <f>SUM(L29:L45)</f>
        <v>87490000</v>
      </c>
      <c r="M28" s="9">
        <f>SUM(M29:M45)</f>
        <v>82494290</v>
      </c>
      <c r="N28" s="9">
        <f>SUM(L28-M28)</f>
        <v>4995710</v>
      </c>
    </row>
    <row r="29" spans="1:16" ht="23.25" customHeight="1" x14ac:dyDescent="0.3">
      <c r="A29" s="117"/>
      <c r="B29" s="117"/>
      <c r="C29" s="117"/>
      <c r="D29" s="134"/>
      <c r="E29" s="134"/>
      <c r="F29" s="124"/>
      <c r="G29" s="125"/>
      <c r="H29" s="66" t="s">
        <v>37</v>
      </c>
      <c r="I29" s="67" t="s">
        <v>34</v>
      </c>
      <c r="J29" s="67" t="s">
        <v>43</v>
      </c>
      <c r="K29" s="67" t="s">
        <v>44</v>
      </c>
      <c r="L29" s="68">
        <v>3542000</v>
      </c>
      <c r="M29" s="68">
        <v>3542000</v>
      </c>
      <c r="N29" s="68">
        <f>SUM(L29-M29)</f>
        <v>0</v>
      </c>
    </row>
    <row r="30" spans="1:16" ht="23.25" customHeight="1" x14ac:dyDescent="0.3">
      <c r="A30" s="117"/>
      <c r="B30" s="117"/>
      <c r="C30" s="117"/>
      <c r="D30" s="134"/>
      <c r="E30" s="134"/>
      <c r="F30" s="124"/>
      <c r="G30" s="125"/>
      <c r="H30" s="66" t="s">
        <v>38</v>
      </c>
      <c r="I30" s="67" t="s">
        <v>45</v>
      </c>
      <c r="J30" s="67" t="s">
        <v>39</v>
      </c>
      <c r="K30" s="67" t="s">
        <v>46</v>
      </c>
      <c r="L30" s="68">
        <v>44223380</v>
      </c>
      <c r="M30" s="68">
        <v>40394500</v>
      </c>
      <c r="N30" s="68">
        <f t="shared" ref="N30:N45" si="5">SUM(L30-M30)</f>
        <v>3828880</v>
      </c>
    </row>
    <row r="31" spans="1:16" ht="23.25" customHeight="1" x14ac:dyDescent="0.3">
      <c r="A31" s="117"/>
      <c r="B31" s="117"/>
      <c r="C31" s="117"/>
      <c r="D31" s="134"/>
      <c r="E31" s="134"/>
      <c r="F31" s="124"/>
      <c r="G31" s="125"/>
      <c r="H31" s="66"/>
      <c r="I31" s="67"/>
      <c r="J31" s="67"/>
      <c r="K31" s="67" t="s">
        <v>48</v>
      </c>
      <c r="L31" s="68">
        <v>1000000</v>
      </c>
      <c r="M31" s="68">
        <v>916660</v>
      </c>
      <c r="N31" s="68">
        <f t="shared" si="5"/>
        <v>83340</v>
      </c>
    </row>
    <row r="32" spans="1:16" ht="23.25" customHeight="1" x14ac:dyDescent="0.3">
      <c r="A32" s="117"/>
      <c r="B32" s="117"/>
      <c r="C32" s="117"/>
      <c r="D32" s="134"/>
      <c r="E32" s="134"/>
      <c r="F32" s="124"/>
      <c r="G32" s="125"/>
      <c r="H32" s="66"/>
      <c r="I32" s="67"/>
      <c r="J32" s="67"/>
      <c r="K32" s="67" t="s">
        <v>67</v>
      </c>
      <c r="L32" s="68">
        <v>4731760</v>
      </c>
      <c r="M32" s="68">
        <v>4337410</v>
      </c>
      <c r="N32" s="68">
        <f t="shared" si="5"/>
        <v>394350</v>
      </c>
    </row>
    <row r="33" spans="1:14" ht="27" customHeight="1" x14ac:dyDescent="0.3">
      <c r="A33" s="117"/>
      <c r="B33" s="117"/>
      <c r="C33" s="117"/>
      <c r="D33" s="116"/>
      <c r="E33" s="116"/>
      <c r="F33" s="124"/>
      <c r="G33" s="125"/>
      <c r="H33" s="66"/>
      <c r="I33" s="67"/>
      <c r="J33" s="67"/>
      <c r="K33" s="67" t="s">
        <v>68</v>
      </c>
      <c r="L33" s="68">
        <v>2000000</v>
      </c>
      <c r="M33" s="68">
        <v>2000000</v>
      </c>
      <c r="N33" s="68">
        <f t="shared" si="5"/>
        <v>0</v>
      </c>
    </row>
    <row r="34" spans="1:14" ht="27" customHeight="1" x14ac:dyDescent="0.3">
      <c r="A34" s="117"/>
      <c r="B34" s="117"/>
      <c r="C34" s="117"/>
      <c r="D34" s="116"/>
      <c r="E34" s="116"/>
      <c r="F34" s="124"/>
      <c r="G34" s="125"/>
      <c r="H34" s="66"/>
      <c r="I34" s="67"/>
      <c r="J34" s="67"/>
      <c r="K34" s="67" t="s">
        <v>69</v>
      </c>
      <c r="L34" s="68">
        <v>3360000</v>
      </c>
      <c r="M34" s="68">
        <v>3080000</v>
      </c>
      <c r="N34" s="68">
        <f t="shared" si="5"/>
        <v>280000</v>
      </c>
    </row>
    <row r="35" spans="1:14" ht="27" customHeight="1" x14ac:dyDescent="0.3">
      <c r="A35" s="62"/>
      <c r="B35" s="62"/>
      <c r="C35" s="62"/>
      <c r="D35" s="61"/>
      <c r="E35" s="61"/>
      <c r="F35" s="63"/>
      <c r="G35" s="64"/>
      <c r="H35" s="66"/>
      <c r="I35" s="67"/>
      <c r="J35" s="67"/>
      <c r="K35" s="67" t="s">
        <v>103</v>
      </c>
      <c r="L35" s="68">
        <v>1723180</v>
      </c>
      <c r="M35" s="68">
        <v>1723180</v>
      </c>
      <c r="N35" s="68">
        <f t="shared" si="5"/>
        <v>0</v>
      </c>
    </row>
    <row r="36" spans="1:14" ht="27" customHeight="1" x14ac:dyDescent="0.3">
      <c r="A36" s="3"/>
      <c r="B36" s="3"/>
      <c r="C36" s="3"/>
      <c r="D36" s="3"/>
      <c r="E36" s="3"/>
      <c r="F36" s="3"/>
      <c r="G36" s="3"/>
      <c r="H36" s="66"/>
      <c r="I36" s="67"/>
      <c r="J36" s="67"/>
      <c r="K36" s="67" t="s">
        <v>47</v>
      </c>
      <c r="L36" s="68">
        <v>4909680</v>
      </c>
      <c r="M36" s="68">
        <v>4500540</v>
      </c>
      <c r="N36" s="68">
        <f t="shared" si="5"/>
        <v>409140</v>
      </c>
    </row>
    <row r="37" spans="1:14" ht="27" customHeight="1" x14ac:dyDescent="0.3">
      <c r="A37" s="3"/>
      <c r="B37" s="3"/>
      <c r="C37" s="3"/>
      <c r="D37" s="3"/>
      <c r="E37" s="3"/>
      <c r="F37" s="3"/>
      <c r="G37" s="3"/>
      <c r="H37" s="66" t="s">
        <v>40</v>
      </c>
      <c r="I37" s="67" t="s">
        <v>13</v>
      </c>
      <c r="J37" s="67" t="s">
        <v>10</v>
      </c>
      <c r="K37" s="67" t="s">
        <v>91</v>
      </c>
      <c r="L37" s="68">
        <v>1000000</v>
      </c>
      <c r="M37" s="68">
        <v>1000000</v>
      </c>
      <c r="N37" s="68">
        <f t="shared" si="5"/>
        <v>0</v>
      </c>
    </row>
    <row r="38" spans="1:14" ht="27" customHeight="1" x14ac:dyDescent="0.3">
      <c r="A38" s="3"/>
      <c r="B38" s="3"/>
      <c r="C38" s="3"/>
      <c r="D38" s="3"/>
      <c r="E38" s="3"/>
      <c r="F38" s="3"/>
      <c r="G38" s="3"/>
      <c r="H38" s="70"/>
      <c r="I38" s="70"/>
      <c r="J38" s="70"/>
      <c r="K38" s="67" t="s">
        <v>92</v>
      </c>
      <c r="L38" s="68">
        <v>3000000</v>
      </c>
      <c r="M38" s="68">
        <v>3000000</v>
      </c>
      <c r="N38" s="68">
        <f t="shared" si="5"/>
        <v>0</v>
      </c>
    </row>
    <row r="39" spans="1:14" ht="27" customHeight="1" x14ac:dyDescent="0.3">
      <c r="A39" s="3"/>
      <c r="B39" s="3"/>
      <c r="C39" s="3"/>
      <c r="D39" s="3"/>
      <c r="E39" s="3"/>
      <c r="F39" s="3"/>
      <c r="G39" s="3"/>
      <c r="H39" s="70"/>
      <c r="I39" s="70"/>
      <c r="J39" s="70"/>
      <c r="K39" s="67" t="s">
        <v>71</v>
      </c>
      <c r="L39" s="68">
        <v>3000000</v>
      </c>
      <c r="M39" s="68">
        <v>3000000</v>
      </c>
      <c r="N39" s="68">
        <f t="shared" si="5"/>
        <v>0</v>
      </c>
    </row>
    <row r="40" spans="1:14" ht="27" customHeight="1" x14ac:dyDescent="0.3">
      <c r="A40" s="3"/>
      <c r="B40" s="3"/>
      <c r="C40" s="3"/>
      <c r="D40" s="3"/>
      <c r="E40" s="3"/>
      <c r="F40" s="3"/>
      <c r="G40" s="3"/>
      <c r="H40" s="65"/>
      <c r="I40" s="65"/>
      <c r="J40" s="65"/>
      <c r="K40" s="67" t="s">
        <v>104</v>
      </c>
      <c r="L40" s="68">
        <v>1500000</v>
      </c>
      <c r="M40" s="68">
        <v>1500000</v>
      </c>
      <c r="N40" s="68">
        <f t="shared" si="5"/>
        <v>0</v>
      </c>
    </row>
    <row r="41" spans="1:14" ht="27" customHeight="1" x14ac:dyDescent="0.3">
      <c r="A41" s="3"/>
      <c r="B41" s="3"/>
      <c r="C41" s="3"/>
      <c r="D41" s="3"/>
      <c r="E41" s="3"/>
      <c r="F41" s="3"/>
      <c r="G41" s="3"/>
      <c r="H41" s="65"/>
      <c r="I41" s="65"/>
      <c r="J41" s="65"/>
      <c r="K41" s="67" t="s">
        <v>70</v>
      </c>
      <c r="L41" s="68">
        <v>2000000</v>
      </c>
      <c r="M41" s="68">
        <v>2000000</v>
      </c>
      <c r="N41" s="68">
        <f t="shared" si="5"/>
        <v>0</v>
      </c>
    </row>
    <row r="42" spans="1:14" ht="27" customHeight="1" x14ac:dyDescent="0.3">
      <c r="A42" s="3"/>
      <c r="B42" s="3"/>
      <c r="C42" s="3"/>
      <c r="D42" s="3"/>
      <c r="E42" s="3"/>
      <c r="F42" s="3"/>
      <c r="G42" s="3"/>
      <c r="H42" s="65"/>
      <c r="I42" s="65"/>
      <c r="J42" s="65"/>
      <c r="K42" s="67" t="s">
        <v>101</v>
      </c>
      <c r="L42" s="68">
        <v>2000000</v>
      </c>
      <c r="M42" s="68">
        <v>2000000</v>
      </c>
      <c r="N42" s="68">
        <f t="shared" si="5"/>
        <v>0</v>
      </c>
    </row>
    <row r="43" spans="1:14" ht="27" customHeight="1" x14ac:dyDescent="0.3">
      <c r="A43" s="3"/>
      <c r="B43" s="3"/>
      <c r="C43" s="3"/>
      <c r="D43" s="3"/>
      <c r="E43" s="3"/>
      <c r="F43" s="3"/>
      <c r="G43" s="3"/>
      <c r="H43" s="65"/>
      <c r="I43" s="65"/>
      <c r="J43" s="65"/>
      <c r="K43" s="67" t="s">
        <v>102</v>
      </c>
      <c r="L43" s="68">
        <v>2500000</v>
      </c>
      <c r="M43" s="68">
        <v>2500000</v>
      </c>
      <c r="N43" s="68">
        <f t="shared" si="5"/>
        <v>0</v>
      </c>
    </row>
    <row r="44" spans="1:14" ht="27" customHeight="1" x14ac:dyDescent="0.3">
      <c r="A44" s="3"/>
      <c r="B44" s="3"/>
      <c r="C44" s="3"/>
      <c r="D44" s="3"/>
      <c r="E44" s="3"/>
      <c r="F44" s="3"/>
      <c r="G44" s="3"/>
      <c r="H44" s="65"/>
      <c r="I44" s="65"/>
      <c r="J44" s="65"/>
      <c r="K44" s="67" t="s">
        <v>100</v>
      </c>
      <c r="L44" s="68">
        <v>4000000</v>
      </c>
      <c r="M44" s="68">
        <v>4000000</v>
      </c>
      <c r="N44" s="68">
        <f t="shared" si="5"/>
        <v>0</v>
      </c>
    </row>
    <row r="45" spans="1:14" ht="27" customHeight="1" x14ac:dyDescent="0.3">
      <c r="A45" s="3"/>
      <c r="B45" s="3"/>
      <c r="C45" s="3"/>
      <c r="D45" s="3"/>
      <c r="E45" s="3"/>
      <c r="F45" s="3"/>
      <c r="G45" s="3"/>
      <c r="H45" s="65"/>
      <c r="I45" s="65"/>
      <c r="J45" s="65"/>
      <c r="K45" s="67" t="s">
        <v>93</v>
      </c>
      <c r="L45" s="68">
        <v>3000000</v>
      </c>
      <c r="M45" s="68">
        <v>3000000</v>
      </c>
      <c r="N45" s="68">
        <f t="shared" si="5"/>
        <v>0</v>
      </c>
    </row>
    <row r="46" spans="1:14" ht="27" customHeight="1" x14ac:dyDescent="0.3">
      <c r="A46" s="3"/>
      <c r="B46" s="3"/>
      <c r="C46" s="3"/>
      <c r="D46" s="3"/>
      <c r="E46" s="3"/>
      <c r="F46" s="3"/>
      <c r="G46" s="3"/>
      <c r="H46" s="19" t="s">
        <v>33</v>
      </c>
      <c r="I46" s="17" t="s">
        <v>41</v>
      </c>
      <c r="J46" s="17"/>
      <c r="K46" s="17"/>
      <c r="L46" s="9">
        <f>SUM(L47:L49)</f>
        <v>55737000</v>
      </c>
      <c r="M46" s="9">
        <f>SUM(M47:M49)</f>
        <v>55737000</v>
      </c>
      <c r="N46" s="9">
        <f>SUM(L46-M46)</f>
        <v>0</v>
      </c>
    </row>
    <row r="47" spans="1:14" ht="27" customHeight="1" x14ac:dyDescent="0.3">
      <c r="A47" s="3"/>
      <c r="B47" s="3"/>
      <c r="C47" s="3"/>
      <c r="D47" s="3"/>
      <c r="E47" s="3"/>
      <c r="F47" s="3"/>
      <c r="G47" s="3"/>
      <c r="H47" s="6" t="s">
        <v>87</v>
      </c>
      <c r="I47" s="18" t="s">
        <v>13</v>
      </c>
      <c r="J47" s="18" t="s">
        <v>14</v>
      </c>
      <c r="K47" s="22" t="s">
        <v>94</v>
      </c>
      <c r="L47" s="4">
        <v>6570000</v>
      </c>
      <c r="M47" s="4">
        <v>6570000</v>
      </c>
      <c r="N47" s="4">
        <f>SUM(L47-M47)</f>
        <v>0</v>
      </c>
    </row>
    <row r="48" spans="1:14" ht="27" customHeight="1" x14ac:dyDescent="0.3">
      <c r="A48" s="3"/>
      <c r="B48" s="3"/>
      <c r="C48" s="3"/>
      <c r="D48" s="3"/>
      <c r="E48" s="3"/>
      <c r="F48" s="3"/>
      <c r="G48" s="3"/>
      <c r="H48" s="28" t="s">
        <v>99</v>
      </c>
      <c r="I48" s="22" t="s">
        <v>13</v>
      </c>
      <c r="J48" s="22" t="s">
        <v>14</v>
      </c>
      <c r="K48" s="22" t="s">
        <v>100</v>
      </c>
      <c r="L48" s="4">
        <v>2000000</v>
      </c>
      <c r="M48" s="4">
        <v>2000000</v>
      </c>
      <c r="N48" s="4">
        <f t="shared" ref="N48:N49" si="6">SUM(L48-M48)</f>
        <v>0</v>
      </c>
    </row>
    <row r="49" spans="1:14" ht="27" customHeight="1" x14ac:dyDescent="0.3">
      <c r="A49" s="3"/>
      <c r="B49" s="3"/>
      <c r="C49" s="3"/>
      <c r="D49" s="3"/>
      <c r="E49" s="3"/>
      <c r="F49" s="3"/>
      <c r="G49" s="3"/>
      <c r="H49" s="28" t="s">
        <v>88</v>
      </c>
      <c r="I49" s="22" t="s">
        <v>13</v>
      </c>
      <c r="J49" s="22" t="s">
        <v>14</v>
      </c>
      <c r="K49" s="22" t="s">
        <v>86</v>
      </c>
      <c r="L49" s="4">
        <v>47167000</v>
      </c>
      <c r="M49" s="4">
        <v>47167000</v>
      </c>
      <c r="N49" s="4">
        <f t="shared" si="6"/>
        <v>0</v>
      </c>
    </row>
    <row r="50" spans="1:14" x14ac:dyDescent="0.3">
      <c r="H50" s="16"/>
      <c r="I50" s="16"/>
      <c r="J50" s="16"/>
      <c r="L50" s="16"/>
      <c r="M50" s="16"/>
      <c r="N50" s="16"/>
    </row>
  </sheetData>
  <mergeCells count="90">
    <mergeCell ref="F29:F30"/>
    <mergeCell ref="G29:G30"/>
    <mergeCell ref="A31:C32"/>
    <mergeCell ref="D31:D32"/>
    <mergeCell ref="E31:E32"/>
    <mergeCell ref="F31:F32"/>
    <mergeCell ref="G31:G32"/>
    <mergeCell ref="A8:C8"/>
    <mergeCell ref="I8:K8"/>
    <mergeCell ref="I24:I27"/>
    <mergeCell ref="D13:D14"/>
    <mergeCell ref="E13:E14"/>
    <mergeCell ref="G11:G12"/>
    <mergeCell ref="G16:G17"/>
    <mergeCell ref="F18:F19"/>
    <mergeCell ref="G18:G19"/>
    <mergeCell ref="J24:J27"/>
    <mergeCell ref="A16:C17"/>
    <mergeCell ref="D16:D17"/>
    <mergeCell ref="E16:E17"/>
    <mergeCell ref="F16:F17"/>
    <mergeCell ref="A27:C28"/>
    <mergeCell ref="G27:G28"/>
    <mergeCell ref="G5:G6"/>
    <mergeCell ref="H5:H6"/>
    <mergeCell ref="I5:I6"/>
    <mergeCell ref="J5:J6"/>
    <mergeCell ref="K5:K6"/>
    <mergeCell ref="A1:G1"/>
    <mergeCell ref="F3:G3"/>
    <mergeCell ref="A7:C7"/>
    <mergeCell ref="L5:L6"/>
    <mergeCell ref="M5:M6"/>
    <mergeCell ref="M3:N3"/>
    <mergeCell ref="H4:N4"/>
    <mergeCell ref="H7:K7"/>
    <mergeCell ref="A2:D2"/>
    <mergeCell ref="A4:G4"/>
    <mergeCell ref="A5:A6"/>
    <mergeCell ref="B5:B6"/>
    <mergeCell ref="C5:C6"/>
    <mergeCell ref="D5:D6"/>
    <mergeCell ref="N5:N6"/>
    <mergeCell ref="E5:E6"/>
    <mergeCell ref="J9:J13"/>
    <mergeCell ref="I9:I13"/>
    <mergeCell ref="I14:I23"/>
    <mergeCell ref="J14:J23"/>
    <mergeCell ref="E11:E12"/>
    <mergeCell ref="F13:F14"/>
    <mergeCell ref="F9:F10"/>
    <mergeCell ref="G9:G10"/>
    <mergeCell ref="H9:H27"/>
    <mergeCell ref="G13:G14"/>
    <mergeCell ref="F11:F12"/>
    <mergeCell ref="E20:E21"/>
    <mergeCell ref="F20:F21"/>
    <mergeCell ref="G20:G21"/>
    <mergeCell ref="E18:E19"/>
    <mergeCell ref="E9:E10"/>
    <mergeCell ref="A20:C21"/>
    <mergeCell ref="D20:D21"/>
    <mergeCell ref="E23:E24"/>
    <mergeCell ref="F23:F24"/>
    <mergeCell ref="A9:C10"/>
    <mergeCell ref="D9:D10"/>
    <mergeCell ref="A23:C24"/>
    <mergeCell ref="D23:D24"/>
    <mergeCell ref="A15:C15"/>
    <mergeCell ref="A13:C14"/>
    <mergeCell ref="A11:C12"/>
    <mergeCell ref="D11:D12"/>
    <mergeCell ref="A18:C19"/>
    <mergeCell ref="D18:D19"/>
    <mergeCell ref="D33:D34"/>
    <mergeCell ref="A33:C34"/>
    <mergeCell ref="G23:G24"/>
    <mergeCell ref="E25:E26"/>
    <mergeCell ref="F25:F26"/>
    <mergeCell ref="F33:F34"/>
    <mergeCell ref="G33:G34"/>
    <mergeCell ref="E33:E34"/>
    <mergeCell ref="D27:D28"/>
    <mergeCell ref="E27:E28"/>
    <mergeCell ref="F27:F28"/>
    <mergeCell ref="D25:D26"/>
    <mergeCell ref="A25:C26"/>
    <mergeCell ref="A29:C30"/>
    <mergeCell ref="D29:D30"/>
    <mergeCell ref="E29:E30"/>
  </mergeCells>
  <phoneticPr fontId="1" type="noConversion"/>
  <pageMargins left="0.25" right="0.25" top="0.75" bottom="0.75" header="0.3" footer="0.3"/>
  <pageSetup paperSize="9" orientation="portrait" r:id="rId1"/>
  <ignoredErrors>
    <ignoredError sqref="F27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2022총괄</vt:lpstr>
      <vt:lpstr>세출</vt:lpstr>
    </vt:vector>
  </TitlesOfParts>
  <Company>Computers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사용자</dc:creator>
  <cp:lastModifiedBy>USER</cp:lastModifiedBy>
  <cp:lastPrinted>2023-02-24T05:10:17Z</cp:lastPrinted>
  <dcterms:created xsi:type="dcterms:W3CDTF">2013-06-14T07:57:16Z</dcterms:created>
  <dcterms:modified xsi:type="dcterms:W3CDTF">2023-02-27T07:41:17Z</dcterms:modified>
</cp:coreProperties>
</file>